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 - ESCOLA INDEPENDÊNCIA I\"/>
    </mc:Choice>
  </mc:AlternateContent>
  <bookViews>
    <workbookView xWindow="-105" yWindow="-105" windowWidth="23250" windowHeight="12570" activeTab="3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F46" i="9"/>
  <c r="E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<sst xmlns="http://schemas.openxmlformats.org/spreadsheetml/2006/main" count="2698" uniqueCount="870">
  <si>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</si>
  <si>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</si>
  <si>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</si>
  <si>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</si>
  <si>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</si>
  <si>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</si>
  <si>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</si>
  <si>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</si>
  <si>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</si>
  <si>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</si>
  <si>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</si>
  <si>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</si>
  <si>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</si>
  <si>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</si>
  <si>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</si>
  <si>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</si>
  <si>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</si>
  <si>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</si>
  <si>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</si>
  <si>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</si>
  <si>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</si>
  <si>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</si>
  <si>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</si>
  <si>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</si>
  <si>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</si>
  <si>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</si>
  <si>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</si>
  <si>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</si>
  <si>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</si>
  <si>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</si>
  <si>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</si>
  <si>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</si>
  <si>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</si>
  <si>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</si>
  <si>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</si>
  <si>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</si>
  <si>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</si>
  <si>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</si>
  <si>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</si>
  <si>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</si>
  <si>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</si>
  <si>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</si>
  <si>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</si>
  <si>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</si>
  <si>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</si>
  <si>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</si>
  <si>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</si>
  <si>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</si>
  <si>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</si>
  <si>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</si>
  <si>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</si>
  <si>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</si>
  <si>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</si>
  <si>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</si>
  <si>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</si>
  <si>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</si>
  <si>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</si>
  <si>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</si>
  <si>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</si>
  <si>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</si>
  <si>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</si>
  <si>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</si>
  <si>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</si>
  <si>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</si>
  <si>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</si>
  <si>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</si>
  <si>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</si>
  <si>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</si>
  <si>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</si>
  <si>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</si>
  <si>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</si>
  <si>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</si>
  <si>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</si>
  <si>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</si>
  <si>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</si>
  <si>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</si>
  <si>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</si>
  <si>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</si>
  <si>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</si>
  <si>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</si>
  <si>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</si>
  <si>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</si>
  <si>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</si>
  <si>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</si>
  <si>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</si>
  <si>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</si>
  <si>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</si>
  <si>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</si>
  <si>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</si>
  <si>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</si>
  <si>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</si>
  <si>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</si>
  <si>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</si>
  <si>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</si>
  <si>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</si>
  <si>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</si>
  <si>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</si>
  <si>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</si>
  <si>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</si>
  <si>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</si>
  <si>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</si>
  <si>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</si>
  <si>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</si>
  <si>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</si>
  <si>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</si>
  <si>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</si>
  <si>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</si>
  <si>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</si>
  <si>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</si>
  <si>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</si>
  <si>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</si>
  <si>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</si>
  <si>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</si>
  <si>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</si>
  <si>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</si>
  <si>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</si>
  <si>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</si>
  <si>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</si>
  <si>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</si>
  <si>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</si>
  <si>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</si>
  <si>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</si>
  <si>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</si>
  <si>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</si>
  <si>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</si>
  <si>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</si>
  <si>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</si>
  <si>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</si>
  <si>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</si>
  <si>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</si>
  <si>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</si>
  <si>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</si>
  <si>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</si>
  <si>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</si>
  <si>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</si>
  <si>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</si>
  <si>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</si>
  <si>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</si>
  <si>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</si>
  <si>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</si>
  <si>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</si>
  <si>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</si>
  <si>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</si>
  <si>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</si>
  <si>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</si>
  <si>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</si>
  <si>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</si>
  <si>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</si>
  <si>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</si>
  <si>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</si>
  <si>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</si>
  <si>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</si>
  <si>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</si>
  <si>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</si>
  <si>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</si>
  <si>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</si>
  <si>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</si>
  <si>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</si>
  <si>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</si>
  <si>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</si>
  <si>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</si>
  <si>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</si>
  <si>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</si>
  <si>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</si>
  <si>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</si>
  <si>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</si>
  <si>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</si>
  <si>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</si>
  <si>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</si>
  <si>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</si>
  <si>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</si>
  <si>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</si>
  <si>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</si>
  <si>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</si>
  <si>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</si>
  <si>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</si>
  <si>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</si>
  <si>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</si>
  <si>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</si>
  <si>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</si>
  <si>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</si>
  <si>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</si>
  <si>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</si>
  <si>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</si>
  <si>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</si>
  <si>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</si>
  <si>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</si>
  <si>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</si>
  <si>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</si>
  <si>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</si>
  <si>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</si>
  <si>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</si>
  <si>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</si>
  <si>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</si>
  <si>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</si>
  <si>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</si>
  <si>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</si>
  <si>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</si>
  <si>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</si>
  <si>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</si>
  <si>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</si>
  <si>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</si>
  <si>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</si>
  <si>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</si>
  <si>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</si>
  <si>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</si>
  <si>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</si>
  <si>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</si>
  <si>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</si>
  <si>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</si>
  <si>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</si>
  <si>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</si>
  <si>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</si>
  <si>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</si>
  <si>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</si>
  <si>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</si>
  <si>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</si>
  <si>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</si>
  <si>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</si>
  <si>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</si>
  <si>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</si>
  <si>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</si>
  <si>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</si>
  <si>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</si>
  <si>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</si>
  <si>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</si>
  <si>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</si>
  <si>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</si>
  <si>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</si>
  <si>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</si>
  <si>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</si>
  <si>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</si>
  <si>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</si>
  <si>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</si>
  <si>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</si>
  <si>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</si>
  <si>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</si>
  <si>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</si>
  <si>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</si>
  <si>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</si>
  <si>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</si>
  <si>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</si>
  <si>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</si>
  <si>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</si>
  <si>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</si>
  <si>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</si>
  <si>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</si>
  <si>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</si>
  <si>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</si>
  <si>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</si>
  <si>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</si>
  <si>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</si>
  <si>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</si>
  <si>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</si>
  <si>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</si>
  <si>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</si>
  <si>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</si>
  <si>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</si>
  <si>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</si>
  <si>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</si>
  <si>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</si>
  <si>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</si>
  <si>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</si>
  <si>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</si>
  <si>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</si>
  <si>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</si>
  <si>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</si>
  <si>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</si>
  <si>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</si>
  <si>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</si>
  <si>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</si>
  <si>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</si>
  <si>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</si>
  <si>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</si>
  <si>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</si>
  <si>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</si>
  <si>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</si>
  <si>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</si>
  <si>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</si>
  <si>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</si>
  <si>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</si>
  <si>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</si>
  <si>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</si>
  <si>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</si>
  <si>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</si>
  <si>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</si>
  <si>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</si>
  <si>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</si>
  <si>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</si>
  <si>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</si>
  <si>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</si>
  <si>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</si>
  <si>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</si>
  <si>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</si>
  <si>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</si>
  <si>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</si>
  <si>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</si>
  <si>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</si>
  <si>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</si>
  <si>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</si>
  <si>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</si>
  <si>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</si>
  <si>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</si>
  <si>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</si>
  <si>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</si>
  <si>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</si>
  <si>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</si>
  <si>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</si>
  <si>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</si>
  <si>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</si>
  <si>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</si>
  <si>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</si>
  <si>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</si>
  <si>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</si>
  <si>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</si>
  <si>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</si>
  <si>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</si>
  <si>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</si>
  <si>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</si>
  <si>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</si>
  <si>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</si>
  <si>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</si>
  <si>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</si>
  <si>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</si>
  <si>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</si>
  <si>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</si>
  <si>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</si>
  <si>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</si>
  <si>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</si>
  <si>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</si>
  <si>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</si>
  <si>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</si>
  <si>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</si>
  <si>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</si>
  <si>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</si>
  <si>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</si>
  <si>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</si>
  <si>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</si>
  <si>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</si>
  <si>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</si>
  <si>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</si>
  <si>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</si>
  <si>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</si>
  <si>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</si>
  <si>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</si>
  <si>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</si>
  <si>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</si>
  <si>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</si>
  <si>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</si>
  <si>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</si>
  <si>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</si>
  <si>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</si>
  <si>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</si>
  <si>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</si>
  <si>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</si>
  <si>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</si>
  <si>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</si>
  <si>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</si>
  <si>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</si>
  <si>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</si>
  <si>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</si>
  <si>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</si>
  <si>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</si>
  <si>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</si>
  <si>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</si>
  <si>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</si>
  <si>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</si>
  <si>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</si>
  <si>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</si>
  <si>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</si>
  <si>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</si>
  <si>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</si>
  <si>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</si>
  <si>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</si>
  <si>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</si>
  <si>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</si>
  <si>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</si>
  <si>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</si>
  <si>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</si>
  <si>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</si>
  <si>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</si>
  <si>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</si>
  <si>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</si>
  <si>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</si>
  <si>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</si>
  <si>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</si>
  <si>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</si>
  <si>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</si>
  <si>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</si>
  <si>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</si>
  <si>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</si>
  <si>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</si>
  <si>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</si>
  <si>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</si>
  <si>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</si>
  <si>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</si>
  <si>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</si>
  <si>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</si>
  <si>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</si>
  <si>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</si>
  <si>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</si>
  <si>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</si>
  <si>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</si>
  <si>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</si>
  <si>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</si>
  <si>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</si>
  <si>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</si>
  <si>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</si>
  <si>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</si>
  <si>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</si>
  <si>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</si>
  <si>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</si>
  <si>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</si>
  <si>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</si>
  <si>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</si>
  <si>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</si>
  <si>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</si>
  <si>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</si>
  <si>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</si>
  <si>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</si>
  <si>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</si>
  <si>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</si>
  <si>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</si>
  <si>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</si>
  <si>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</si>
  <si>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</si>
  <si>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</si>
  <si>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</si>
  <si>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</si>
  <si>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</si>
  <si>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</si>
  <si>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</si>
  <si>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</si>
  <si>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</si>
  <si>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</si>
  <si>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</si>
  <si>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</si>
  <si>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</si>
  <si>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</si>
  <si>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</si>
  <si>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</si>
  <si>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</si>
  <si>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</si>
  <si>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</si>
  <si>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</si>
  <si>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</si>
  <si>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</si>
  <si>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</si>
  <si>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</si>
  <si>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</si>
  <si>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</si>
  <si>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</si>
  <si>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</si>
  <si>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</si>
  <si>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</si>
  <si>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</si>
  <si>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</si>
  <si>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</si>
  <si>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</si>
  <si>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</si>
  <si>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</si>
  <si>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</si>
  <si>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</si>
  <si>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</si>
  <si>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</si>
  <si>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</si>
  <si>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</si>
  <si>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</si>
  <si>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</si>
  <si>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</si>
  <si>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</si>
  <si>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</si>
  <si>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</si>
  <si>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</si>
  <si>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</si>
  <si>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</si>
  <si>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</si>
  <si>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</si>
  <si>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</si>
  <si>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</si>
  <si>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</si>
  <si>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</si>
  <si>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</si>
  <si>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</si>
  <si>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</si>
  <si>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</si>
  <si>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</si>
  <si>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</si>
  <si>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</si>
  <si>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</si>
  <si>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</si>
  <si>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</si>
  <si>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</si>
  <si>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</si>
  <si>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</si>
  <si>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</si>
  <si>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</si>
  <si>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</si>
  <si>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</si>
  <si>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</si>
  <si>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</si>
  <si>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</si>
  <si>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</si>
  <si>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</si>
  <si>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</si>
  <si>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</si>
  <si>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</si>
  <si>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</si>
  <si>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</si>
  <si>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</si>
  <si>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</si>
  <si>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</si>
  <si>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</si>
  <si>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</si>
  <si>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</si>
  <si>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</si>
  <si>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</si>
  <si>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</si>
  <si>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</si>
  <si>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</si>
  <si>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</si>
  <si>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</si>
  <si>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</si>
  <si>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</si>
  <si>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</si>
  <si>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</si>
  <si>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</si>
  <si>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</si>
  <si>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</si>
  <si>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</si>
  <si>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</si>
  <si>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</si>
  <si>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</si>
  <si>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</si>
  <si>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</si>
  <si>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</si>
  <si>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</si>
  <si>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</si>
  <si>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</si>
  <si>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</si>
  <si>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</si>
  <si>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</si>
  <si>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</si>
  <si>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</si>
  <si>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</si>
  <si>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</si>
  <si>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</si>
  <si>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</si>
  <si>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</si>
  <si>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</si>
  <si>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</si>
  <si>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</si>
  <si>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</si>
  <si>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</si>
  <si>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</si>
  <si>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</si>
  <si>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</si>
  <si>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</si>
  <si>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</si>
  <si>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</si>
  <si>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</si>
  <si>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</si>
  <si>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</si>
  <si>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</si>
  <si>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</si>
  <si>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</si>
  <si>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</si>
  <si>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</si>
  <si>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</si>
  <si>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</si>
  <si>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</si>
  <si>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</si>
  <si>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</si>
  <si>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</si>
  <si>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</si>
  <si>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</si>
  <si>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</si>
  <si>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</si>
  <si>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</si>
  <si>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</si>
  <si>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</si>
  <si>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</si>
  <si>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</si>
  <si>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</si>
  <si>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</si>
  <si>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</si>
  <si>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</si>
  <si>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</si>
  <si>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</si>
  <si>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</si>
  <si>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</si>
  <si>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</si>
  <si>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</si>
  <si>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</si>
  <si>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</si>
  <si>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</si>
  <si>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</si>
  <si>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</si>
  <si>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</si>
  <si>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</si>
  <si>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</si>
  <si>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</si>
  <si>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</si>
  <si>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</si>
  <si>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</si>
  <si>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</si>
  <si>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</si>
  <si>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</si>
  <si>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</si>
  <si>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</si>
  <si>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</si>
  <si>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</si>
  <si>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</si>
  <si>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</si>
  <si>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</si>
  <si>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</si>
  <si>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</si>
  <si>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</si>
  <si>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</si>
  <si>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</si>
  <si>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</si>
  <si>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</si>
  <si>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</si>
  <si>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</si>
  <si>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</si>
  <si>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</si>
  <si>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</si>
  <si>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</si>
  <si>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</si>
  <si>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</si>
  <si>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</si>
  <si>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</si>
  <si>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</si>
  <si>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</si>
  <si>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</si>
  <si>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</si>
  <si>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</si>
  <si>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</si>
  <si>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</si>
  <si>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</si>
  <si>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</si>
  <si>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</si>
  <si>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</si>
  <si>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</si>
  <si>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</si>
  <si>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</si>
  <si>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</si>
  <si>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</si>
  <si>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</si>
  <si>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</si>
  <si>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</si>
  <si>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</si>
  <si>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</si>
  <si>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</si>
  <si>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</si>
  <si>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</si>
  <si>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</si>
  <si>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</si>
  <si>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</si>
  <si>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</si>
  <si>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</si>
  <si>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</si>
  <si>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</si>
  <si>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</si>
  <si>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</si>
  <si>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</si>
  <si>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</si>
  <si>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</si>
  <si>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</si>
  <si>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</si>
  <si>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</si>
  <si>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</si>
  <si>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</si>
  <si>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</si>
  <si>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</si>
  <si>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</si>
  <si>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</si>
  <si>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</si>
  <si>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</si>
  <si>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</si>
  <si>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</si>
  <si>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</si>
  <si>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</si>
  <si>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</si>
  <si>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</si>
  <si>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</si>
  <si>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</si>
  <si>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</si>
  <si>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</si>
  <si>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</si>
  <si>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</si>
  <si>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</si>
  <si>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</si>
  <si>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</si>
  <si>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</si>
  <si>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</si>
  <si>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</si>
  <si>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</si>
  <si>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</si>
  <si>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</si>
  <si>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</si>
  <si>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</si>
  <si>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</si>
  <si>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</si>
  <si>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</si>
  <si>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</si>
  <si>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</si>
  <si>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</si>
  <si>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</si>
  <si>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</si>
  <si>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</si>
  <si>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</si>
  <si>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</si>
  <si>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</si>
  <si>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</si>
  <si>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</si>
  <si>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</si>
  <si>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</si>
  <si>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</si>
  <si>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</si>
  <si>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</si>
  <si>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</si>
  <si>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</si>
  <si>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</si>
  <si>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</si>
  <si>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</si>
  <si>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</si>
  <si>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</si>
  <si>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</si>
  <si>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</si>
  <si>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</si>
  <si>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</si>
  <si>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</si>
  <si>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</si>
  <si>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</si>
  <si>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</si>
  <si>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</si>
  <si>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</si>
  <si>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</si>
  <si>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</si>
  <si>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</si>
  <si>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</si>
  <si>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</si>
  <si>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</si>
  <si>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</si>
  <si>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</si>
  <si>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</si>
  <si>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</si>
  <si>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</si>
  <si>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</si>
  <si>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</si>
  <si>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</si>
  <si>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</si>
  <si>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</si>
  <si>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</si>
  <si>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</si>
  <si>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</si>
  <si>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</si>
  <si>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</si>
  <si>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</si>
  <si>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</si>
  <si>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</si>
  <si>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</si>
  <si>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</si>
  <si>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</si>
  <si>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</si>
  <si>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</si>
  <si>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</si>
  <si>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</si>
  <si>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</si>
  <si>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</si>
  <si>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</si>
  <si>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</si>
  <si>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</si>
  <si>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</si>
  <si>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</si>
  <si>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</si>
  <si>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</si>
  <si>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</si>
  <si>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</si>
  <si>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</si>
  <si>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</si>
  <si>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</si>
  <si>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</si>
  <si>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</si>
  <si>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</si>
  <si>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</si>
  <si>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</si>
  <si>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</si>
  <si>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</si>
  <si>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</si>
  <si>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</si>
  <si>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</si>
  <si>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</si>
  <si>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</si>
  <si>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</si>
  <si>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</si>
  <si>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</si>
  <si>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</si>
  <si>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</si>
  <si>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</si>
  <si>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</si>
  <si>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</si>
  <si>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</si>
  <si>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</si>
  <si>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</si>
  <si>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</si>
  <si>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</si>
  <si>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</si>
  <si>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</si>
  <si>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</si>
  <si>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</si>
  <si>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</si>
  <si>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</si>
  <si>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</si>
  <si>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</si>
  <si>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</si>
  <si>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</si>
  <si>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</si>
  <si>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</si>
  <si>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</si>
  <si>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</si>
  <si>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</si>
  <si>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</si>
  <si>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</si>
  <si>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</si>
  <si>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</si>
  <si>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</si>
  <si>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</si>
  <si>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</si>
  <si>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</si>
  <si>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</si>
  <si>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</si>
  <si>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</si>
  <si>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</si>
  <si>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</si>
  <si>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</si>
  <si>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</si>
  <si>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</si>
  <si>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</si>
  <si>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</si>
  <si>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</si>
  <si>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</si>
  <si>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</si>
  <si>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</si>
  <si>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</si>
  <si>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</si>
  <si>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</si>
  <si>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</si>
  <si>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</si>
  <si>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</si>
  <si>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</si>
  <si>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</si>
  <si>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</si>
  <si>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</si>
  <si>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</si>
  <si>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</si>
  <si>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</si>
  <si>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</si>
  <si>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</si>
  <si>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</si>
  <si>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</si>
  <si>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</si>
  <si>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</si>
  <si>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</si>
  <si>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</si>
  <si>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INDEPENDÊNCIA 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</si>
  <si>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MARGEM ESQUERDA DO RIO TAPAJÓS, COMUNIDADE INDEPENDÊNCIA I.</t>
    </r>
  </si>
  <si>
    <t>PLANILHA ORÇAMENTÁRIA PARA A CONSTRUÇÃO DA ESCOLA MUNICIPAL DE ENSINO FUNDAMENTAL INDEPENDÊNCIA I.</t>
  </si>
  <si>
    <t>PROJETO PARA A CONSTRUÇÃO DA ESCOLA ESCOLA MUNICIPAL DE ENSINO FUNDAMENTAL INDEPENDÊNCIA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</si>
</sst>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INDEPENDÊNCIA I.</v>
      </c>
      <c r="B7" s="523"/>
      <c r="C7" s="523"/>
      <c r="D7" s="524"/>
    </row>
    <row r="8" spans="1:4" ht="26.25" customHeight="1" thickTop="1" thickBot="1">
      <c r="A8" s="522" t="str">
        <f>ORÇAMENTO!A9</f>
        <v>LOCAL DA OBRA: MARGEM ESQUERDA DO RIO TAPAJÓS, COMUNIDADE INDEPENDÊNCIA I.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4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2"/>
      <c r="D40" s="513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2"/>
      <c r="D97" s="513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2"/>
      <c r="D100" s="513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2"/>
      <c r="D119" s="513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2"/>
      <c r="C123" s="512"/>
      <c r="D123" s="513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2"/>
      <c r="D140" s="513"/>
    </row>
    <row r="141" spans="1:4" s="2" customFormat="1" ht="32.25" customHeight="1">
      <c r="A141" s="381"/>
      <c r="B141" s="388" t="s">
        <v>709</v>
      </c>
      <c r="C141" s="382" t="s">
        <v>12</v>
      </c>
      <c r="D141" s="515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2"/>
      <c r="D150" s="516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2"/>
      <c r="D153" s="513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2"/>
      <c r="D156" s="513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6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6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6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7">
        <v>5001000</v>
      </c>
      <c r="B26" s="422" t="s">
        <v>769</v>
      </c>
      <c r="C26" s="473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1" t="s">
        <v>600</v>
      </c>
    </row>
    <row r="27" spans="1:11">
      <c r="A27" s="426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0" t="s">
        <v>600</v>
      </c>
    </row>
    <row r="29" spans="1:11" ht="30.75" thickTop="1">
      <c r="A29" s="441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4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1" t="s">
        <v>600</v>
      </c>
    </row>
    <row r="31" spans="1:11">
      <c r="A31" s="426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2" t="s">
        <v>645</v>
      </c>
      <c r="D36" s="542"/>
      <c r="E36" s="434"/>
      <c r="F36" s="434"/>
      <c r="G36" s="434"/>
      <c r="H36" s="434">
        <f>SUM(H37:H40)</f>
        <v>21448.044499999996</v>
      </c>
      <c r="I36" s="434">
        <f>SUM(I37:I40)</f>
        <v>27667.977404999998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1" t="s">
        <v>600</v>
      </c>
    </row>
    <row r="41" spans="1:11">
      <c r="A41" s="424">
        <v>9000000</v>
      </c>
      <c r="B41" s="279"/>
      <c r="C41" s="542" t="s">
        <v>607</v>
      </c>
      <c r="D41" s="542"/>
      <c r="E41" s="434"/>
      <c r="F41" s="434"/>
      <c r="G41" s="434"/>
      <c r="H41" s="434">
        <f>H42+H55</f>
        <v>35126.85</v>
      </c>
      <c r="I41" s="434">
        <f>I42+I55</f>
        <v>39500.121499999994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18077.969699999998</v>
      </c>
      <c r="J42" s="435"/>
    </row>
    <row r="43" spans="1:11" ht="60.75" thickBot="1">
      <c r="A43" s="437">
        <v>9101000</v>
      </c>
      <c r="B43" s="327" t="s">
        <v>725</v>
      </c>
      <c r="C43" s="438" t="s">
        <v>647</v>
      </c>
      <c r="D43" s="439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0" t="s">
        <v>600</v>
      </c>
    </row>
    <row r="44" spans="1:11" ht="45.75" thickTop="1">
      <c r="A44" s="441">
        <v>9102000</v>
      </c>
      <c r="B44" s="322" t="s">
        <v>633</v>
      </c>
      <c r="C44" s="442" t="s">
        <v>48</v>
      </c>
      <c r="D44" s="324" t="s">
        <v>47</v>
      </c>
      <c r="E44" s="325">
        <f>'MEMÓRIA DE CÁLCULO'!D75</f>
        <v>17</v>
      </c>
      <c r="F44" s="443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4" t="s">
        <v>600</v>
      </c>
    </row>
    <row r="45" spans="1:11" ht="30">
      <c r="A45" s="427">
        <v>9103000</v>
      </c>
      <c r="B45" s="281" t="s">
        <v>691</v>
      </c>
      <c r="C45" s="448" t="s">
        <v>692</v>
      </c>
      <c r="D45" s="286" t="s">
        <v>47</v>
      </c>
      <c r="E45" s="280">
        <f>'MEMÓRIA DE CÁLCULO'!D77</f>
        <v>1</v>
      </c>
      <c r="F45" s="449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5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5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5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5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5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5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5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5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1" t="s">
        <v>600</v>
      </c>
      <c r="K53" s="411" t="s">
        <v>758</v>
      </c>
    </row>
    <row r="54" spans="1:11" s="408" customFormat="1">
      <c r="A54" s="427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5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1" t="s">
        <v>600</v>
      </c>
      <c r="K54" s="411" t="s">
        <v>758</v>
      </c>
    </row>
    <row r="55" spans="1:11">
      <c r="A55" s="424">
        <v>9200000</v>
      </c>
      <c r="B55" s="279"/>
      <c r="C55" s="279" t="s">
        <v>610</v>
      </c>
      <c r="D55" s="433"/>
      <c r="E55" s="434"/>
      <c r="F55" s="434"/>
      <c r="G55" s="434"/>
      <c r="H55" s="434">
        <f>SUM(H56:H62)</f>
        <v>23317.73</v>
      </c>
      <c r="I55" s="434">
        <f>SUM(I56:I62)</f>
        <v>21422.151799999996</v>
      </c>
      <c r="J55" s="435"/>
    </row>
    <row r="56" spans="1:11" ht="30">
      <c r="A56" s="451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1" t="s">
        <v>600</v>
      </c>
    </row>
    <row r="57" spans="1:11" ht="30.75" thickBot="1">
      <c r="A57" s="452">
        <v>9202000</v>
      </c>
      <c r="B57" s="453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0" t="s">
        <v>600</v>
      </c>
    </row>
    <row r="58" spans="1:11" ht="45.75" thickTop="1">
      <c r="A58" s="501">
        <v>9203000</v>
      </c>
      <c r="B58" s="502" t="s">
        <v>829</v>
      </c>
      <c r="C58" s="503" t="s">
        <v>830</v>
      </c>
      <c r="D58" s="454" t="s">
        <v>47</v>
      </c>
      <c r="E58" s="325">
        <f>'MEMÓRIA DE CÁLCULO'!D105</f>
        <v>1</v>
      </c>
      <c r="F58" s="504">
        <v>7985.56</v>
      </c>
      <c r="G58" s="325">
        <f t="shared" si="2"/>
        <v>10301.3724</v>
      </c>
      <c r="H58" s="325">
        <v>5246.49</v>
      </c>
      <c r="I58" s="325">
        <v>8335.8768</v>
      </c>
      <c r="J58" s="444" t="s">
        <v>600</v>
      </c>
    </row>
    <row r="59" spans="1:11" ht="30">
      <c r="A59" s="451">
        <v>9204000</v>
      </c>
      <c r="B59" s="455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49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1" t="s">
        <v>600</v>
      </c>
    </row>
    <row r="60" spans="1:11" ht="45">
      <c r="A60" s="451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5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1" t="s">
        <v>600</v>
      </c>
    </row>
    <row r="61" spans="1:11" ht="60">
      <c r="A61" s="451">
        <v>9206000</v>
      </c>
      <c r="B61" s="455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5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1" t="s">
        <v>600</v>
      </c>
    </row>
    <row r="62" spans="1:11" s="255" customFormat="1" ht="30">
      <c r="A62" s="451">
        <v>9207000</v>
      </c>
      <c r="B62" s="455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49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1" t="s">
        <v>600</v>
      </c>
    </row>
    <row r="63" spans="1:11">
      <c r="A63" s="457">
        <v>10000000</v>
      </c>
      <c r="B63" s="279"/>
      <c r="C63" s="542" t="s">
        <v>611</v>
      </c>
      <c r="D63" s="542"/>
      <c r="E63" s="434"/>
      <c r="F63" s="434"/>
      <c r="G63" s="434"/>
      <c r="H63" s="434">
        <f>SUM(H64:H65)</f>
        <v>7924.2239999999993</v>
      </c>
      <c r="I63" s="434">
        <f>SUM(I64:I65)</f>
        <v>16294.626872999999</v>
      </c>
      <c r="J63" s="435"/>
    </row>
    <row r="64" spans="1:11" ht="30">
      <c r="A64" s="451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5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1" t="s">
        <v>600</v>
      </c>
    </row>
    <row r="65" spans="1:10" ht="30">
      <c r="A65" s="451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5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1" t="s">
        <v>600</v>
      </c>
    </row>
    <row r="66" spans="1:10">
      <c r="A66" s="457">
        <v>11000000</v>
      </c>
      <c r="B66" s="279"/>
      <c r="C66" s="542" t="s">
        <v>612</v>
      </c>
      <c r="D66" s="542"/>
      <c r="E66" s="434"/>
      <c r="F66" s="434"/>
      <c r="G66" s="434"/>
      <c r="H66" s="434">
        <f>SUM(H68:H70)</f>
        <v>11866.111700000001</v>
      </c>
      <c r="I66" s="434">
        <f>SUM(I68:I70)</f>
        <v>15307.284093000002</v>
      </c>
      <c r="J66" s="435"/>
    </row>
    <row r="67" spans="1:10" s="255" customFormat="1" ht="30">
      <c r="A67" s="458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49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1" t="s">
        <v>600</v>
      </c>
    </row>
    <row r="68" spans="1:10" s="255" customFormat="1" ht="30">
      <c r="A68" s="458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49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1" t="s">
        <v>600</v>
      </c>
    </row>
    <row r="69" spans="1:10" s="255" customFormat="1" ht="30">
      <c r="A69" s="458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5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1" t="s">
        <v>600</v>
      </c>
    </row>
    <row r="70" spans="1:10" s="255" customFormat="1" ht="30">
      <c r="A70" s="458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49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1" t="s">
        <v>600</v>
      </c>
    </row>
    <row r="71" spans="1:10">
      <c r="A71" s="457">
        <v>12000000</v>
      </c>
      <c r="B71" s="279"/>
      <c r="C71" s="542" t="s">
        <v>613</v>
      </c>
      <c r="D71" s="542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8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5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8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5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9">
        <v>13000000</v>
      </c>
      <c r="B74" s="460"/>
      <c r="C74" s="472" t="s">
        <v>615</v>
      </c>
      <c r="D74" s="461"/>
      <c r="E74" s="462"/>
      <c r="F74" s="462"/>
      <c r="G74" s="462"/>
      <c r="H74" s="434">
        <f>SUM(H75:H78)</f>
        <v>2274.5999999999995</v>
      </c>
      <c r="I74" s="434">
        <f>SUM(I75:I78)</f>
        <v>4327.7307000000001</v>
      </c>
      <c r="J74" s="463"/>
    </row>
    <row r="75" spans="1:10" ht="30">
      <c r="A75" s="458">
        <v>13001000</v>
      </c>
      <c r="B75" s="281" t="s">
        <v>634</v>
      </c>
      <c r="C75" s="285" t="s">
        <v>216</v>
      </c>
      <c r="D75" s="283" t="s">
        <v>47</v>
      </c>
      <c r="E75" s="449">
        <f>'MEMÓRIA DE CÁLCULO'!D149</f>
        <v>2</v>
      </c>
      <c r="F75" s="445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8">
        <v>13002000</v>
      </c>
      <c r="B76" s="455" t="s">
        <v>136</v>
      </c>
      <c r="C76" s="285" t="s">
        <v>87</v>
      </c>
      <c r="D76" s="283" t="s">
        <v>47</v>
      </c>
      <c r="E76" s="449">
        <f>'MEMÓRIA DE CÁLCULO'!D152</f>
        <v>2</v>
      </c>
      <c r="F76" s="445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8">
        <v>13003000</v>
      </c>
      <c r="B77" s="455" t="s">
        <v>190</v>
      </c>
      <c r="C77" s="285" t="s">
        <v>217</v>
      </c>
      <c r="D77" s="283" t="s">
        <v>47</v>
      </c>
      <c r="E77" s="449">
        <f>'MEMÓRIA DE CÁLCULO'!D155</f>
        <v>1</v>
      </c>
      <c r="F77" s="445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8">
        <v>13004000</v>
      </c>
      <c r="B78" s="455" t="s">
        <v>189</v>
      </c>
      <c r="C78" s="285" t="s">
        <v>218</v>
      </c>
      <c r="D78" s="283" t="s">
        <v>47</v>
      </c>
      <c r="E78" s="449">
        <f>'MEMÓRIA DE CÁLCULO'!D158</f>
        <v>2</v>
      </c>
      <c r="F78" s="445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7">
        <v>14000000</v>
      </c>
      <c r="B79" s="279"/>
      <c r="C79" s="542" t="s">
        <v>616</v>
      </c>
      <c r="D79" s="542"/>
      <c r="E79" s="434"/>
      <c r="F79" s="434"/>
      <c r="G79" s="434"/>
      <c r="H79" s="434">
        <f>SUM(H80:H83)</f>
        <v>26064.5065</v>
      </c>
      <c r="I79" s="434">
        <f>SUM(I80:I83)</f>
        <v>32033.350692</v>
      </c>
      <c r="J79" s="435"/>
    </row>
    <row r="80" spans="1:10" ht="30">
      <c r="A80" s="458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5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1" t="s">
        <v>600</v>
      </c>
    </row>
    <row r="81" spans="1:11" ht="30.75" thickBot="1">
      <c r="A81" s="464">
        <v>14002000</v>
      </c>
      <c r="B81" s="327" t="s">
        <v>712</v>
      </c>
      <c r="C81" s="448" t="s">
        <v>713</v>
      </c>
      <c r="D81" s="329" t="s">
        <v>97</v>
      </c>
      <c r="E81" s="330">
        <f>'MEMÓRIA DE CÁLCULO'!D165</f>
        <v>189.85</v>
      </c>
      <c r="F81" s="465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0" t="s">
        <v>600</v>
      </c>
    </row>
    <row r="82" spans="1:11" ht="30.75" thickTop="1">
      <c r="A82" s="466">
        <v>14003000</v>
      </c>
      <c r="B82" s="322" t="s">
        <v>727</v>
      </c>
      <c r="C82" s="467" t="s">
        <v>219</v>
      </c>
      <c r="D82" s="454" t="s">
        <v>97</v>
      </c>
      <c r="E82" s="325">
        <f>'MEMÓRIA DE CÁLCULO'!D168</f>
        <v>189.85</v>
      </c>
      <c r="F82" s="443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4" t="s">
        <v>600</v>
      </c>
    </row>
    <row r="83" spans="1:11" s="255" customFormat="1" ht="30">
      <c r="A83" s="466">
        <v>14004000</v>
      </c>
      <c r="B83" s="322" t="s">
        <v>655</v>
      </c>
      <c r="C83" s="448" t="s">
        <v>714</v>
      </c>
      <c r="D83" s="454" t="s">
        <v>97</v>
      </c>
      <c r="E83" s="325">
        <f>'MEMÓRIA DE CÁLCULO'!D171</f>
        <v>189.85</v>
      </c>
      <c r="F83" s="443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4" t="s">
        <v>600</v>
      </c>
      <c r="K83" s="410" t="s">
        <v>661</v>
      </c>
    </row>
    <row r="84" spans="1:11">
      <c r="A84" s="457">
        <v>15000000</v>
      </c>
      <c r="B84" s="279"/>
      <c r="C84" s="542" t="s">
        <v>617</v>
      </c>
      <c r="D84" s="542"/>
      <c r="E84" s="434"/>
      <c r="F84" s="434"/>
      <c r="G84" s="434"/>
      <c r="H84" s="434">
        <f>SUM(H85:H86)</f>
        <v>604.38</v>
      </c>
      <c r="I84" s="434">
        <f>SUM(I85:I86)</f>
        <v>1440.2076</v>
      </c>
      <c r="J84" s="435"/>
    </row>
    <row r="85" spans="1:11" ht="30">
      <c r="A85" s="458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1" t="s">
        <v>600</v>
      </c>
    </row>
    <row r="86" spans="1:11" ht="30">
      <c r="A86" s="458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1" t="s">
        <v>600</v>
      </c>
    </row>
    <row r="87" spans="1:11">
      <c r="A87" s="457">
        <v>16000000</v>
      </c>
      <c r="B87" s="279"/>
      <c r="C87" s="545" t="s">
        <v>618</v>
      </c>
      <c r="D87" s="545"/>
      <c r="E87" s="434"/>
      <c r="F87" s="434"/>
      <c r="G87" s="434"/>
      <c r="H87" s="434">
        <f>SUM(H88:H92)</f>
        <v>46520.228999999999</v>
      </c>
      <c r="I87" s="434">
        <f>SUM(I88:I92)</f>
        <v>59174.802600000003</v>
      </c>
      <c r="J87" s="435"/>
    </row>
    <row r="88" spans="1:11" ht="30">
      <c r="A88" s="458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1" t="s">
        <v>600</v>
      </c>
    </row>
    <row r="89" spans="1:11" ht="30">
      <c r="A89" s="458">
        <v>16002000</v>
      </c>
      <c r="B89" s="455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5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1" t="s">
        <v>600</v>
      </c>
    </row>
    <row r="90" spans="1:11" ht="30">
      <c r="A90" s="458">
        <v>16003000</v>
      </c>
      <c r="B90" s="455" t="s">
        <v>137</v>
      </c>
      <c r="C90" s="285" t="s">
        <v>759</v>
      </c>
      <c r="D90" s="283" t="s">
        <v>9</v>
      </c>
      <c r="E90" s="280">
        <f>'MEMÓRIA DE CÁLCULO'!D184</f>
        <v>1</v>
      </c>
      <c r="F90" s="449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1" t="s">
        <v>600</v>
      </c>
    </row>
    <row r="91" spans="1:11" ht="28.9" customHeight="1">
      <c r="A91" s="427">
        <v>16004000</v>
      </c>
      <c r="B91" s="468" t="s">
        <v>717</v>
      </c>
      <c r="C91" s="448" t="s">
        <v>718</v>
      </c>
      <c r="D91" s="469" t="s">
        <v>29</v>
      </c>
      <c r="E91" s="280">
        <f>'MEMÓRIA DE CÁLCULO'!D187</f>
        <v>110</v>
      </c>
      <c r="F91" s="470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1" t="s">
        <v>600</v>
      </c>
    </row>
    <row r="92" spans="1:11" ht="28.9" customHeight="1">
      <c r="A92" s="427">
        <v>16005000</v>
      </c>
      <c r="B92" s="469" t="s">
        <v>719</v>
      </c>
      <c r="C92" s="448" t="s">
        <v>720</v>
      </c>
      <c r="D92" s="469" t="s">
        <v>29</v>
      </c>
      <c r="E92" s="280">
        <f>'MEMÓRIA DE CÁLCULO'!D189</f>
        <v>110</v>
      </c>
      <c r="F92" s="470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1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2">
        <f>H87+H84+H79+H74+H71+H66+H63+H41+H36+H31+H27+H25+H23+H20+H17+H14</f>
        <v>221500.55105999997</v>
      </c>
      <c r="I93" s="413">
        <f>I87+I84+I79+I74+I71+I66+I63+I41+I36+I31+I27+I25+I23+I20+I17+I14</f>
        <v>287433.4350074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INDEPENDÊNCIA I.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MARGEM ESQUERDA DO RIO TAPAJÓS, COMUNIDADE INDEPENDÊNCIA I.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2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2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2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2">
        <f>C21*$E$21</f>
        <v>12415.814991359997</v>
      </c>
      <c r="F22" s="432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2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2">
        <f>C25*$E$25</f>
        <v>3750.7923513000001</v>
      </c>
      <c r="F26" s="432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2">
        <f>C27*$E$27</f>
        <v>7324.9607663999996</v>
      </c>
      <c r="F28" s="432">
        <f>C27*$F$27</f>
        <v>7324.9607663999996</v>
      </c>
      <c r="G28" s="432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2">
        <f>C29*$F$29</f>
        <v>13833.988702499999</v>
      </c>
      <c r="G30" s="432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2">
        <f>C31*$F$31</f>
        <v>15800.048599999998</v>
      </c>
      <c r="G32" s="432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2">
        <f>C33*$G$33</f>
        <v>6517.8507491999999</v>
      </c>
      <c r="H34" s="428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2">
        <f>C35*$F$35</f>
        <v>4592.1852279000004</v>
      </c>
      <c r="G36" s="432">
        <f>C35*$G$35</f>
        <v>4592.1852279000004</v>
      </c>
      <c r="H36" s="428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8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2">
        <f>C41*$E$41</f>
        <v>11211.672742199999</v>
      </c>
      <c r="F42" s="432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8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2">
        <f>C45*$E$45</f>
        <v>11834.960520000001</v>
      </c>
      <c r="F46" s="432">
        <f>C45*$F$45</f>
        <v>11834.960520000001</v>
      </c>
      <c r="G46" s="432">
        <f>C45*$G$45</f>
        <v>11834.960520000001</v>
      </c>
      <c r="H46" s="428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tabSelected="1"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MARGEM ESQUERDA DO RIO TAPAJÓS, COMUNIDADE INDEPENDÊNCIA I.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8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7" t="s">
        <v>303</v>
      </c>
      <c r="D13" s="507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7" t="s">
        <v>303</v>
      </c>
      <c r="D14" s="507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7" t="s">
        <v>303</v>
      </c>
      <c r="D15" s="507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7" t="s">
        <v>303</v>
      </c>
      <c r="D16" s="507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7" t="s">
        <v>303</v>
      </c>
      <c r="D17" s="507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7" t="s">
        <v>303</v>
      </c>
      <c r="D23" s="507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7" t="s">
        <v>303</v>
      </c>
      <c r="D24" s="507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7" t="s">
        <v>303</v>
      </c>
      <c r="D25" s="507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7" t="s">
        <v>303</v>
      </c>
      <c r="D26" s="507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7" t="s">
        <v>303</v>
      </c>
      <c r="D27" s="507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7" t="s">
        <v>303</v>
      </c>
      <c r="D28" s="507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7" t="s">
        <v>303</v>
      </c>
      <c r="D29" s="507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7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7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7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7" t="s">
        <v>303</v>
      </c>
      <c r="D49" s="507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7" t="s">
        <v>303</v>
      </c>
      <c r="D50" s="507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7" t="s">
        <v>303</v>
      </c>
      <c r="D51" s="507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7" t="s">
        <v>303</v>
      </c>
      <c r="D52" s="507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7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7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7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7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7" t="s">
        <v>303</v>
      </c>
      <c r="D67" s="507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7" t="s">
        <v>303</v>
      </c>
      <c r="D68" s="507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7" t="s">
        <v>303</v>
      </c>
      <c r="D69" s="507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7" t="s">
        <v>303</v>
      </c>
      <c r="D70" s="507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4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4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4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4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5" t="s">
        <v>300</v>
      </c>
      <c r="D84" s="475" t="s">
        <v>2</v>
      </c>
      <c r="E84" s="475" t="s">
        <v>301</v>
      </c>
      <c r="F84" s="475" t="s">
        <v>302</v>
      </c>
      <c r="G84" s="476" t="s">
        <v>5</v>
      </c>
    </row>
    <row r="85" spans="1:7" ht="45">
      <c r="A85" s="494">
        <v>34557</v>
      </c>
      <c r="B85" s="448" t="s">
        <v>341</v>
      </c>
      <c r="C85" s="495" t="s">
        <v>337</v>
      </c>
      <c r="D85" s="495" t="s">
        <v>29</v>
      </c>
      <c r="E85" s="496">
        <v>0.42</v>
      </c>
      <c r="F85" s="497">
        <v>1.56</v>
      </c>
      <c r="G85" s="485">
        <v>0.65</v>
      </c>
    </row>
    <row r="86" spans="1:7">
      <c r="A86" s="494">
        <v>37395</v>
      </c>
      <c r="B86" s="448" t="s">
        <v>342</v>
      </c>
      <c r="C86" s="495" t="s">
        <v>337</v>
      </c>
      <c r="D86" s="495" t="s">
        <v>343</v>
      </c>
      <c r="E86" s="496">
        <v>5.0000000000000001E-3</v>
      </c>
      <c r="F86" s="497">
        <v>34.130000000000003</v>
      </c>
      <c r="G86" s="485">
        <f t="shared" ref="G86:G90" si="8">E86*F86</f>
        <v>0.17065000000000002</v>
      </c>
    </row>
    <row r="87" spans="1:7" ht="30">
      <c r="A87" s="494">
        <v>37592</v>
      </c>
      <c r="B87" s="448" t="s">
        <v>344</v>
      </c>
      <c r="C87" s="495" t="s">
        <v>337</v>
      </c>
      <c r="D87" s="495" t="s">
        <v>47</v>
      </c>
      <c r="E87" s="496">
        <v>13.35</v>
      </c>
      <c r="F87" s="492">
        <v>1.26</v>
      </c>
      <c r="G87" s="485">
        <f t="shared" si="8"/>
        <v>16.820999999999998</v>
      </c>
    </row>
    <row r="88" spans="1:7" ht="45">
      <c r="A88" s="494">
        <v>87369</v>
      </c>
      <c r="B88" s="448" t="s">
        <v>345</v>
      </c>
      <c r="C88" s="495" t="s">
        <v>337</v>
      </c>
      <c r="D88" s="495" t="s">
        <v>329</v>
      </c>
      <c r="E88" s="496">
        <v>1.04E-2</v>
      </c>
      <c r="F88" s="497">
        <v>600.52</v>
      </c>
      <c r="G88" s="485">
        <v>6.24</v>
      </c>
    </row>
    <row r="89" spans="1:7">
      <c r="A89" s="477">
        <v>88309</v>
      </c>
      <c r="B89" s="478" t="s">
        <v>346</v>
      </c>
      <c r="C89" s="479" t="s">
        <v>337</v>
      </c>
      <c r="D89" s="479" t="s">
        <v>304</v>
      </c>
      <c r="E89" s="498">
        <v>0.48</v>
      </c>
      <c r="F89" s="481">
        <v>20.079999999999998</v>
      </c>
      <c r="G89" s="485">
        <v>9.6300000000000008</v>
      </c>
    </row>
    <row r="90" spans="1:7">
      <c r="A90" s="477">
        <v>88316</v>
      </c>
      <c r="B90" s="478" t="s">
        <v>339</v>
      </c>
      <c r="C90" s="479" t="s">
        <v>337</v>
      </c>
      <c r="D90" s="479" t="s">
        <v>304</v>
      </c>
      <c r="E90" s="498">
        <v>0.24</v>
      </c>
      <c r="F90" s="481">
        <v>15.84</v>
      </c>
      <c r="G90" s="485">
        <f t="shared" si="8"/>
        <v>3.8015999999999996</v>
      </c>
    </row>
    <row r="91" spans="1:7">
      <c r="A91" s="627"/>
      <c r="B91" s="628"/>
      <c r="C91" s="628"/>
      <c r="D91" s="628"/>
      <c r="E91" s="628"/>
      <c r="F91" s="486" t="s">
        <v>314</v>
      </c>
      <c r="G91" s="487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7" t="s">
        <v>303</v>
      </c>
      <c r="D124" s="507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7" t="s">
        <v>303</v>
      </c>
      <c r="D125" s="507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7" t="s">
        <v>303</v>
      </c>
      <c r="D126" s="507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7" t="s">
        <v>303</v>
      </c>
      <c r="D132" s="507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7" t="s">
        <v>303</v>
      </c>
      <c r="D133" s="507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7" t="s">
        <v>303</v>
      </c>
      <c r="D134" s="507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7" t="s">
        <v>303</v>
      </c>
      <c r="D135" s="507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7" t="s">
        <v>303</v>
      </c>
      <c r="D136" s="507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7" t="s">
        <v>303</v>
      </c>
      <c r="D142" s="507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7" t="s">
        <v>303</v>
      </c>
      <c r="D143" s="507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7" t="s">
        <v>303</v>
      </c>
      <c r="D144" s="507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7" t="s">
        <v>303</v>
      </c>
      <c r="D150" s="507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7" t="s">
        <v>303</v>
      </c>
      <c r="D151" s="507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7" t="s">
        <v>303</v>
      </c>
      <c r="D152" s="507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7" t="s">
        <v>303</v>
      </c>
      <c r="D153" s="507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7" t="s">
        <v>303</v>
      </c>
      <c r="D154" s="507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7" t="s">
        <v>303</v>
      </c>
      <c r="D160" s="507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7" t="s">
        <v>303</v>
      </c>
      <c r="D161" s="507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7" t="s">
        <v>303</v>
      </c>
      <c r="D162" s="507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7" t="s">
        <v>303</v>
      </c>
      <c r="D163" s="507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7" t="s">
        <v>303</v>
      </c>
      <c r="D169" s="507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7" t="s">
        <v>303</v>
      </c>
      <c r="D170" s="507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7" t="s">
        <v>303</v>
      </c>
      <c r="D171" s="507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7" t="s">
        <v>303</v>
      </c>
      <c r="D172" s="507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7" t="s">
        <v>303</v>
      </c>
      <c r="D178" s="507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7" t="s">
        <v>303</v>
      </c>
      <c r="D179" s="507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9" t="s">
        <v>827</v>
      </c>
      <c r="B180" s="244" t="s">
        <v>777</v>
      </c>
      <c r="C180" s="507" t="s">
        <v>303</v>
      </c>
      <c r="D180" s="507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7" t="s">
        <v>303</v>
      </c>
      <c r="D181" s="507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7" t="s">
        <v>303</v>
      </c>
      <c r="D182" s="507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7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7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7" t="s">
        <v>303</v>
      </c>
      <c r="D220" s="507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7" t="s">
        <v>303</v>
      </c>
      <c r="D221" s="507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7" t="s">
        <v>303</v>
      </c>
      <c r="D222" s="507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7" t="s">
        <v>303</v>
      </c>
      <c r="D228" s="507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7" t="s">
        <v>303</v>
      </c>
      <c r="D229" s="507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7" t="s">
        <v>303</v>
      </c>
      <c r="D230" s="507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5" t="s">
        <v>300</v>
      </c>
      <c r="D235" s="475" t="s">
        <v>2</v>
      </c>
      <c r="E235" s="475" t="s">
        <v>301</v>
      </c>
      <c r="F235" s="475" t="s">
        <v>302</v>
      </c>
      <c r="G235" s="476" t="s">
        <v>5</v>
      </c>
    </row>
    <row r="236" spans="1:7">
      <c r="A236" s="477" t="s">
        <v>785</v>
      </c>
      <c r="B236" s="478" t="s">
        <v>732</v>
      </c>
      <c r="C236" s="479" t="s">
        <v>303</v>
      </c>
      <c r="D236" s="479" t="s">
        <v>47</v>
      </c>
      <c r="E236" s="480">
        <v>1</v>
      </c>
      <c r="F236" s="481">
        <v>1.64</v>
      </c>
      <c r="G236" s="482">
        <f>E236*F236</f>
        <v>1.64</v>
      </c>
    </row>
    <row r="237" spans="1:7">
      <c r="A237" s="477" t="s">
        <v>426</v>
      </c>
      <c r="B237" s="478" t="s">
        <v>731</v>
      </c>
      <c r="C237" s="479" t="s">
        <v>303</v>
      </c>
      <c r="D237" s="479" t="s">
        <v>29</v>
      </c>
      <c r="E237" s="480">
        <v>3</v>
      </c>
      <c r="F237" s="481">
        <v>7.05</v>
      </c>
      <c r="G237" s="482">
        <f t="shared" ref="G237:G244" si="24">E237*F237</f>
        <v>21.15</v>
      </c>
    </row>
    <row r="238" spans="1:7" ht="14.45" customHeight="1">
      <c r="A238" s="483" t="s">
        <v>786</v>
      </c>
      <c r="B238" s="478" t="s">
        <v>790</v>
      </c>
      <c r="C238" s="479" t="s">
        <v>303</v>
      </c>
      <c r="D238" s="479" t="s">
        <v>47</v>
      </c>
      <c r="E238" s="480">
        <v>1</v>
      </c>
      <c r="F238" s="481">
        <v>35.51</v>
      </c>
      <c r="G238" s="482">
        <f t="shared" si="24"/>
        <v>35.51</v>
      </c>
    </row>
    <row r="239" spans="1:7">
      <c r="A239" s="483" t="s">
        <v>787</v>
      </c>
      <c r="B239" s="478" t="s">
        <v>791</v>
      </c>
      <c r="C239" s="479" t="s">
        <v>303</v>
      </c>
      <c r="D239" s="479" t="s">
        <v>47</v>
      </c>
      <c r="E239" s="480">
        <v>1</v>
      </c>
      <c r="F239" s="481">
        <v>4.75</v>
      </c>
      <c r="G239" s="482">
        <f t="shared" si="24"/>
        <v>4.75</v>
      </c>
    </row>
    <row r="240" spans="1:7">
      <c r="A240" s="483" t="s">
        <v>788</v>
      </c>
      <c r="B240" s="478" t="s">
        <v>730</v>
      </c>
      <c r="C240" s="479" t="s">
        <v>303</v>
      </c>
      <c r="D240" s="479" t="s">
        <v>29</v>
      </c>
      <c r="E240" s="480">
        <v>9</v>
      </c>
      <c r="F240" s="481">
        <v>5.4</v>
      </c>
      <c r="G240" s="482">
        <f t="shared" si="24"/>
        <v>48.6</v>
      </c>
    </row>
    <row r="241" spans="1:7">
      <c r="A241" s="483" t="s">
        <v>793</v>
      </c>
      <c r="B241" s="478" t="s">
        <v>792</v>
      </c>
      <c r="C241" s="479" t="s">
        <v>303</v>
      </c>
      <c r="D241" s="479" t="s">
        <v>47</v>
      </c>
      <c r="E241" s="480">
        <v>3</v>
      </c>
      <c r="F241" s="481">
        <v>1.93</v>
      </c>
      <c r="G241" s="482">
        <f t="shared" si="24"/>
        <v>5.79</v>
      </c>
    </row>
    <row r="242" spans="1:7">
      <c r="A242" s="483" t="s">
        <v>789</v>
      </c>
      <c r="B242" s="478" t="s">
        <v>733</v>
      </c>
      <c r="C242" s="479" t="s">
        <v>303</v>
      </c>
      <c r="D242" s="479" t="s">
        <v>47</v>
      </c>
      <c r="E242" s="480">
        <v>1</v>
      </c>
      <c r="F242" s="481">
        <v>124.82</v>
      </c>
      <c r="G242" s="482">
        <f t="shared" si="24"/>
        <v>124.82</v>
      </c>
    </row>
    <row r="243" spans="1:7">
      <c r="A243" s="477">
        <v>88247</v>
      </c>
      <c r="B243" s="478" t="s">
        <v>781</v>
      </c>
      <c r="C243" s="479" t="s">
        <v>303</v>
      </c>
      <c r="D243" s="479" t="s">
        <v>304</v>
      </c>
      <c r="E243" s="480">
        <v>4.4000000000000004</v>
      </c>
      <c r="F243" s="481">
        <v>14.54</v>
      </c>
      <c r="G243" s="482">
        <f t="shared" si="24"/>
        <v>63.975999999999999</v>
      </c>
    </row>
    <row r="244" spans="1:7">
      <c r="A244" s="477">
        <v>88264</v>
      </c>
      <c r="B244" s="478" t="s">
        <v>410</v>
      </c>
      <c r="C244" s="479" t="s">
        <v>303</v>
      </c>
      <c r="D244" s="479" t="s">
        <v>304</v>
      </c>
      <c r="E244" s="480">
        <v>4.4000000000000004</v>
      </c>
      <c r="F244" s="481">
        <v>18.18</v>
      </c>
      <c r="G244" s="482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8" t="s">
        <v>312</v>
      </c>
      <c r="G245" s="482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4" t="s">
        <v>765</v>
      </c>
      <c r="G246" s="485">
        <v>0</v>
      </c>
    </row>
    <row r="247" spans="1:7">
      <c r="A247" s="627"/>
      <c r="B247" s="628"/>
      <c r="C247" s="628"/>
      <c r="D247" s="628"/>
      <c r="E247" s="628"/>
      <c r="F247" s="486" t="s">
        <v>314</v>
      </c>
      <c r="G247" s="487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7" t="s">
        <v>303</v>
      </c>
      <c r="D250" s="507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7" t="s">
        <v>303</v>
      </c>
      <c r="D251" s="507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7" t="s">
        <v>303</v>
      </c>
      <c r="D252" s="507" t="s">
        <v>329</v>
      </c>
      <c r="E252" s="224">
        <v>3.4000000000000002E-2</v>
      </c>
      <c r="F252" s="488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7" t="s">
        <v>303</v>
      </c>
      <c r="D253" s="507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7" t="s">
        <v>303</v>
      </c>
      <c r="D254" s="507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7" t="s">
        <v>303</v>
      </c>
      <c r="D255" s="507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7" t="s">
        <v>303</v>
      </c>
      <c r="D256" s="507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4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7" t="s">
        <v>303</v>
      </c>
      <c r="D262" s="507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7" t="s">
        <v>303</v>
      </c>
      <c r="D263" s="507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7" t="s">
        <v>303</v>
      </c>
      <c r="D264" s="507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0" customFormat="1" ht="28.9" customHeight="1">
      <c r="A266" s="605"/>
      <c r="B266" s="606"/>
      <c r="C266" s="606"/>
      <c r="D266" s="606"/>
      <c r="E266" s="606"/>
      <c r="F266" s="484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7" t="s">
        <v>303</v>
      </c>
      <c r="D270" s="507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7" t="s">
        <v>303</v>
      </c>
      <c r="D271" s="507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7" t="s">
        <v>303</v>
      </c>
      <c r="D272" s="507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4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7" t="s">
        <v>303</v>
      </c>
      <c r="D278" s="507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7" t="s">
        <v>303</v>
      </c>
      <c r="D279" s="507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7" t="s">
        <v>303</v>
      </c>
      <c r="D280" s="507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4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7" t="s">
        <v>303</v>
      </c>
      <c r="D286" s="507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7" t="s">
        <v>303</v>
      </c>
      <c r="D287" s="507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7" t="s">
        <v>303</v>
      </c>
      <c r="D288" s="507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4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7" t="s">
        <v>303</v>
      </c>
      <c r="D294" s="507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7" t="s">
        <v>303</v>
      </c>
      <c r="D295" s="507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7" t="s">
        <v>303</v>
      </c>
      <c r="D296" s="507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4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7" t="s">
        <v>303</v>
      </c>
      <c r="D302" s="507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7" t="s">
        <v>303</v>
      </c>
      <c r="D303" s="507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7" t="s">
        <v>303</v>
      </c>
      <c r="D304" s="507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7" t="s">
        <v>303</v>
      </c>
      <c r="D305" s="507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7" t="s">
        <v>303</v>
      </c>
      <c r="D306" s="507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7" t="s">
        <v>303</v>
      </c>
      <c r="D307" s="507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7" t="s">
        <v>303</v>
      </c>
      <c r="D308" s="507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7" t="s">
        <v>303</v>
      </c>
      <c r="D309" s="507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7" t="s">
        <v>303</v>
      </c>
      <c r="D310" s="507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7" t="s">
        <v>303</v>
      </c>
      <c r="D311" s="507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4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7" t="s">
        <v>303</v>
      </c>
      <c r="D317" s="507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7" t="s">
        <v>303</v>
      </c>
      <c r="D318" s="507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7" t="s">
        <v>303</v>
      </c>
      <c r="D319" s="507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7" t="s">
        <v>303</v>
      </c>
      <c r="D320" s="507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7" t="s">
        <v>303</v>
      </c>
      <c r="D321" s="507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7" t="s">
        <v>303</v>
      </c>
      <c r="D322" s="507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7" t="s">
        <v>303</v>
      </c>
      <c r="D323" s="507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7" t="s">
        <v>303</v>
      </c>
      <c r="D324" s="507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4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0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9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9">
        <v>70.611900000000006</v>
      </c>
      <c r="F334" s="230">
        <v>20.079999999999998</v>
      </c>
      <c r="G334" s="500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9">
        <v>70.611900000000006</v>
      </c>
      <c r="F335" s="230">
        <v>15.84</v>
      </c>
      <c r="G335" s="500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9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9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9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9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0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9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9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9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4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5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0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5">
        <v>5678</v>
      </c>
      <c r="B368" s="268" t="s">
        <v>851</v>
      </c>
      <c r="C368" s="269" t="s">
        <v>337</v>
      </c>
      <c r="D368" s="270" t="s">
        <v>455</v>
      </c>
      <c r="E368" s="499">
        <v>1.18E-2</v>
      </c>
      <c r="F368" s="266">
        <v>87.88</v>
      </c>
      <c r="G368" s="359">
        <v>1.03</v>
      </c>
    </row>
    <row r="369" spans="1:7" ht="72" customHeight="1">
      <c r="A369" s="505">
        <v>5679</v>
      </c>
      <c r="B369" s="268" t="s">
        <v>852</v>
      </c>
      <c r="C369" s="269" t="s">
        <v>337</v>
      </c>
      <c r="D369" s="270" t="s">
        <v>458</v>
      </c>
      <c r="E369" s="499">
        <v>3.9800000000000002E-2</v>
      </c>
      <c r="F369" s="266">
        <v>37.33</v>
      </c>
      <c r="G369" s="359">
        <v>1.48</v>
      </c>
    </row>
    <row r="370" spans="1:7" ht="30">
      <c r="A370" s="505">
        <v>7258</v>
      </c>
      <c r="B370" s="268" t="s">
        <v>853</v>
      </c>
      <c r="C370" s="269" t="s">
        <v>337</v>
      </c>
      <c r="D370" s="270" t="s">
        <v>47</v>
      </c>
      <c r="E370" s="499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5">
        <v>87316</v>
      </c>
      <c r="B371" s="268" t="s">
        <v>854</v>
      </c>
      <c r="C371" s="269" t="s">
        <v>337</v>
      </c>
      <c r="D371" s="270" t="s">
        <v>329</v>
      </c>
      <c r="E371" s="499">
        <v>1.5E-3</v>
      </c>
      <c r="F371" s="266">
        <v>381.08</v>
      </c>
      <c r="G371" s="359">
        <f t="shared" si="34"/>
        <v>0.57162000000000002</v>
      </c>
    </row>
    <row r="372" spans="1:7">
      <c r="A372" s="505">
        <v>88309</v>
      </c>
      <c r="B372" s="268" t="s">
        <v>346</v>
      </c>
      <c r="C372" s="269" t="s">
        <v>337</v>
      </c>
      <c r="D372" s="270" t="s">
        <v>304</v>
      </c>
      <c r="E372" s="499">
        <v>8.5556999999999999</v>
      </c>
      <c r="F372" s="266">
        <v>20.079999999999998</v>
      </c>
      <c r="G372" s="359">
        <v>171.79</v>
      </c>
    </row>
    <row r="373" spans="1:7">
      <c r="A373" s="505">
        <v>88316</v>
      </c>
      <c r="B373" s="267" t="s">
        <v>339</v>
      </c>
      <c r="C373" s="269" t="s">
        <v>337</v>
      </c>
      <c r="D373" s="270" t="s">
        <v>304</v>
      </c>
      <c r="E373" s="499">
        <v>8.5556999999999999</v>
      </c>
      <c r="F373" s="266">
        <v>15.84</v>
      </c>
      <c r="G373" s="359">
        <f t="shared" si="34"/>
        <v>135.522288</v>
      </c>
    </row>
    <row r="374" spans="1:7" ht="30">
      <c r="A374" s="505">
        <v>89995</v>
      </c>
      <c r="B374" s="268" t="s">
        <v>855</v>
      </c>
      <c r="C374" s="269" t="s">
        <v>337</v>
      </c>
      <c r="D374" s="270" t="s">
        <v>329</v>
      </c>
      <c r="E374" s="499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5">
        <v>89998</v>
      </c>
      <c r="B375" s="268" t="s">
        <v>856</v>
      </c>
      <c r="C375" s="269" t="s">
        <v>337</v>
      </c>
      <c r="D375" s="270" t="s">
        <v>308</v>
      </c>
      <c r="E375" s="499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5">
        <v>92783</v>
      </c>
      <c r="B376" s="268" t="s">
        <v>857</v>
      </c>
      <c r="C376" s="269" t="s">
        <v>337</v>
      </c>
      <c r="D376" s="270" t="s">
        <v>308</v>
      </c>
      <c r="E376" s="499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5">
        <v>94116</v>
      </c>
      <c r="B377" s="268" t="s">
        <v>858</v>
      </c>
      <c r="C377" s="269" t="s">
        <v>337</v>
      </c>
      <c r="D377" s="270" t="s">
        <v>329</v>
      </c>
      <c r="E377" s="499">
        <v>0.3402</v>
      </c>
      <c r="F377" s="266">
        <v>147.58000000000001</v>
      </c>
      <c r="G377" s="359">
        <v>50.2</v>
      </c>
    </row>
    <row r="378" spans="1:7" s="255" customFormat="1" ht="45">
      <c r="A378" s="505">
        <v>94970</v>
      </c>
      <c r="B378" s="268" t="s">
        <v>859</v>
      </c>
      <c r="C378" s="269" t="s">
        <v>337</v>
      </c>
      <c r="D378" s="270" t="s">
        <v>329</v>
      </c>
      <c r="E378" s="499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5">
        <v>96536</v>
      </c>
      <c r="B379" s="268" t="s">
        <v>860</v>
      </c>
      <c r="C379" s="269" t="s">
        <v>337</v>
      </c>
      <c r="D379" s="270" t="s">
        <v>97</v>
      </c>
      <c r="E379" s="499">
        <v>0.377</v>
      </c>
      <c r="F379" s="266">
        <v>49.52</v>
      </c>
      <c r="G379" s="359">
        <v>18.66</v>
      </c>
    </row>
    <row r="380" spans="1:7" s="255" customFormat="1" ht="45">
      <c r="A380" s="505">
        <v>97738</v>
      </c>
      <c r="B380" s="268" t="s">
        <v>861</v>
      </c>
      <c r="C380" s="269" t="s">
        <v>337</v>
      </c>
      <c r="D380" s="270" t="s">
        <v>329</v>
      </c>
      <c r="E380" s="499">
        <v>2.2100000000000002E-2</v>
      </c>
      <c r="F380" s="489">
        <v>3502.82</v>
      </c>
      <c r="G380" s="359">
        <f t="shared" si="34"/>
        <v>77.412322000000003</v>
      </c>
    </row>
    <row r="381" spans="1:7" s="255" customFormat="1" ht="60">
      <c r="A381" s="505">
        <v>100475</v>
      </c>
      <c r="B381" s="268" t="s">
        <v>862</v>
      </c>
      <c r="C381" s="269" t="s">
        <v>337</v>
      </c>
      <c r="D381" s="270" t="s">
        <v>329</v>
      </c>
      <c r="E381" s="499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5" t="s">
        <v>740</v>
      </c>
      <c r="B385" s="268" t="s">
        <v>838</v>
      </c>
      <c r="C385" s="456" t="s">
        <v>337</v>
      </c>
      <c r="D385" s="270" t="s">
        <v>47</v>
      </c>
      <c r="E385" s="446">
        <v>4</v>
      </c>
      <c r="F385" s="266">
        <v>28.53</v>
      </c>
      <c r="G385" s="359">
        <f>E385*F385</f>
        <v>114.12</v>
      </c>
    </row>
    <row r="386" spans="1:7" s="255" customFormat="1">
      <c r="A386" s="505" t="s">
        <v>742</v>
      </c>
      <c r="B386" s="267" t="s">
        <v>839</v>
      </c>
      <c r="C386" s="456" t="s">
        <v>337</v>
      </c>
      <c r="D386" s="270" t="s">
        <v>47</v>
      </c>
      <c r="E386" s="446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5" t="s">
        <v>483</v>
      </c>
      <c r="B387" s="268" t="s">
        <v>539</v>
      </c>
      <c r="C387" s="456" t="s">
        <v>337</v>
      </c>
      <c r="D387" s="270" t="s">
        <v>29</v>
      </c>
      <c r="E387" s="446">
        <v>3.03</v>
      </c>
      <c r="F387" s="266">
        <v>0.18</v>
      </c>
      <c r="G387" s="359">
        <f t="shared" si="35"/>
        <v>0.5454</v>
      </c>
    </row>
    <row r="388" spans="1:7" s="255" customFormat="1">
      <c r="A388" s="505" t="s">
        <v>743</v>
      </c>
      <c r="B388" s="268" t="s">
        <v>840</v>
      </c>
      <c r="C388" s="456" t="s">
        <v>337</v>
      </c>
      <c r="D388" s="270" t="s">
        <v>29</v>
      </c>
      <c r="E388" s="446">
        <v>5</v>
      </c>
      <c r="F388" s="266">
        <v>237.35</v>
      </c>
      <c r="G388" s="359">
        <f t="shared" si="35"/>
        <v>1186.75</v>
      </c>
    </row>
    <row r="389" spans="1:7" s="255" customFormat="1">
      <c r="A389" s="505" t="s">
        <v>837</v>
      </c>
      <c r="B389" s="268" t="s">
        <v>841</v>
      </c>
      <c r="C389" s="456" t="s">
        <v>337</v>
      </c>
      <c r="D389" s="270" t="s">
        <v>47</v>
      </c>
      <c r="E389" s="446">
        <v>2</v>
      </c>
      <c r="F389" s="266">
        <v>13.55</v>
      </c>
      <c r="G389" s="359">
        <f t="shared" si="35"/>
        <v>27.1</v>
      </c>
    </row>
    <row r="390" spans="1:7" s="255" customFormat="1">
      <c r="A390" s="505" t="s">
        <v>741</v>
      </c>
      <c r="B390" s="268" t="s">
        <v>842</v>
      </c>
      <c r="C390" s="456" t="s">
        <v>337</v>
      </c>
      <c r="D390" s="270" t="s">
        <v>47</v>
      </c>
      <c r="E390" s="446">
        <v>1</v>
      </c>
      <c r="F390" s="266">
        <v>362.83</v>
      </c>
      <c r="G390" s="359">
        <f t="shared" si="35"/>
        <v>362.83</v>
      </c>
    </row>
    <row r="391" spans="1:7" s="255" customFormat="1">
      <c r="A391" s="505">
        <v>88248</v>
      </c>
      <c r="B391" s="267" t="s">
        <v>794</v>
      </c>
      <c r="C391" s="456" t="s">
        <v>337</v>
      </c>
      <c r="D391" s="270" t="s">
        <v>304</v>
      </c>
      <c r="E391" s="446">
        <v>8</v>
      </c>
      <c r="F391" s="266">
        <v>14.01</v>
      </c>
      <c r="G391" s="359">
        <f t="shared" si="35"/>
        <v>112.08</v>
      </c>
    </row>
    <row r="392" spans="1:7" s="255" customFormat="1">
      <c r="A392" s="505">
        <v>88267</v>
      </c>
      <c r="B392" s="267" t="s">
        <v>795</v>
      </c>
      <c r="C392" s="456" t="s">
        <v>337</v>
      </c>
      <c r="D392" s="270" t="s">
        <v>304</v>
      </c>
      <c r="E392" s="446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7" t="s">
        <v>303</v>
      </c>
      <c r="D396" s="507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7" t="s">
        <v>303</v>
      </c>
      <c r="D397" s="507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7" t="s">
        <v>303</v>
      </c>
      <c r="D398" s="507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7" t="s">
        <v>303</v>
      </c>
      <c r="D399" s="507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4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7" t="s">
        <v>303</v>
      </c>
      <c r="D405" s="507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7" t="s">
        <v>303</v>
      </c>
      <c r="D406" s="507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7" t="s">
        <v>303</v>
      </c>
      <c r="D407" s="507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4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7" t="s">
        <v>303</v>
      </c>
      <c r="D413" s="507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7" t="s">
        <v>303</v>
      </c>
      <c r="D414" s="507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7" t="s">
        <v>303</v>
      </c>
      <c r="D415" s="507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7" t="s">
        <v>303</v>
      </c>
      <c r="D416" s="507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4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6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7" t="s">
        <v>303</v>
      </c>
      <c r="D430" s="507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7" t="s">
        <v>303</v>
      </c>
      <c r="D431" s="507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7" t="s">
        <v>303</v>
      </c>
      <c r="D432" s="507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7" t="s">
        <v>303</v>
      </c>
      <c r="D433" s="507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4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7" t="s">
        <v>303</v>
      </c>
      <c r="D439" s="507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7" t="s">
        <v>303</v>
      </c>
      <c r="D440" s="507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7" t="s">
        <v>303</v>
      </c>
      <c r="D441" s="507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7" t="s">
        <v>303</v>
      </c>
      <c r="D442" s="507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4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7" t="s">
        <v>303</v>
      </c>
      <c r="D454" s="507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7" t="s">
        <v>303</v>
      </c>
      <c r="D455" s="507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7" t="s">
        <v>303</v>
      </c>
      <c r="D456" s="507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7" t="s">
        <v>303</v>
      </c>
      <c r="D457" s="507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7" t="s">
        <v>303</v>
      </c>
      <c r="D458" s="507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4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4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4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4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4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7" t="s">
        <v>303</v>
      </c>
      <c r="D513" s="507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7" t="s">
        <v>303</v>
      </c>
      <c r="D514" s="507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7" t="s">
        <v>303</v>
      </c>
      <c r="D515" s="507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7" t="s">
        <v>303</v>
      </c>
      <c r="D516" s="507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7" t="s">
        <v>303</v>
      </c>
      <c r="D517" s="507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7" t="s">
        <v>303</v>
      </c>
      <c r="D518" s="507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4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7" t="s">
        <v>303</v>
      </c>
      <c r="D524" s="507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7" t="s">
        <v>303</v>
      </c>
      <c r="D525" s="507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7" t="s">
        <v>303</v>
      </c>
      <c r="D526" s="507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7" t="s">
        <v>303</v>
      </c>
      <c r="D527" s="507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7" t="s">
        <v>303</v>
      </c>
      <c r="D528" s="507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7" t="s">
        <v>303</v>
      </c>
      <c r="D529" s="507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7" t="s">
        <v>303</v>
      </c>
      <c r="D530" s="507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4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7" t="s">
        <v>303</v>
      </c>
      <c r="D536" s="507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7" t="s">
        <v>303</v>
      </c>
      <c r="D537" s="507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4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7" t="s">
        <v>303</v>
      </c>
      <c r="D543" s="507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7" t="s">
        <v>303</v>
      </c>
      <c r="D544" s="507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7" t="s">
        <v>303</v>
      </c>
      <c r="D545" s="507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4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7" t="s">
        <v>303</v>
      </c>
      <c r="D551" s="507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7" t="s">
        <v>303</v>
      </c>
      <c r="D552" s="507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7" t="s">
        <v>303</v>
      </c>
      <c r="D553" s="507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4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5" t="s">
        <v>300</v>
      </c>
      <c r="D558" s="475" t="s">
        <v>2</v>
      </c>
      <c r="E558" s="475" t="s">
        <v>301</v>
      </c>
      <c r="F558" s="475" t="s">
        <v>302</v>
      </c>
      <c r="G558" s="476" t="s">
        <v>5</v>
      </c>
    </row>
    <row r="559" spans="1:7">
      <c r="A559" s="477" t="s">
        <v>819</v>
      </c>
      <c r="B559" s="490" t="s">
        <v>820</v>
      </c>
      <c r="C559" s="479" t="s">
        <v>303</v>
      </c>
      <c r="D559" s="479" t="s">
        <v>47</v>
      </c>
      <c r="E559" s="491">
        <v>1</v>
      </c>
      <c r="F559" s="492">
        <v>167.5</v>
      </c>
      <c r="G559" s="482">
        <f>E559*F559</f>
        <v>167.5</v>
      </c>
    </row>
    <row r="560" spans="1:7">
      <c r="A560" s="477">
        <v>88242</v>
      </c>
      <c r="B560" s="490" t="s">
        <v>774</v>
      </c>
      <c r="C560" s="479" t="s">
        <v>303</v>
      </c>
      <c r="D560" s="479" t="s">
        <v>304</v>
      </c>
      <c r="E560" s="491">
        <v>0.5</v>
      </c>
      <c r="F560" s="492">
        <v>14.38</v>
      </c>
      <c r="G560" s="482">
        <f t="shared" ref="G560:G561" si="52">E560*F560</f>
        <v>7.19</v>
      </c>
    </row>
    <row r="561" spans="1:7">
      <c r="A561" s="477">
        <v>88309</v>
      </c>
      <c r="B561" s="490" t="s">
        <v>346</v>
      </c>
      <c r="C561" s="479" t="s">
        <v>303</v>
      </c>
      <c r="D561" s="479" t="s">
        <v>304</v>
      </c>
      <c r="E561" s="491">
        <v>0.5</v>
      </c>
      <c r="F561" s="492">
        <v>18.03</v>
      </c>
      <c r="G561" s="482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8" t="s">
        <v>312</v>
      </c>
      <c r="G562" s="482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4" t="s">
        <v>765</v>
      </c>
      <c r="G563" s="485">
        <v>0</v>
      </c>
    </row>
    <row r="564" spans="1:7">
      <c r="A564" s="627"/>
      <c r="B564" s="628"/>
      <c r="C564" s="628"/>
      <c r="D564" s="628"/>
      <c r="E564" s="628"/>
      <c r="F564" s="486" t="s">
        <v>314</v>
      </c>
      <c r="G564" s="487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7" t="s">
        <v>303</v>
      </c>
      <c r="D567" s="507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7" t="s">
        <v>303</v>
      </c>
      <c r="D568" s="507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7" t="s">
        <v>303</v>
      </c>
      <c r="D569" s="507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7" t="s">
        <v>303</v>
      </c>
      <c r="D570" s="507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4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7" t="s">
        <v>303</v>
      </c>
      <c r="D576" s="507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4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4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5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1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71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3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3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5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1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11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0" zoomScaleSheetLayoutView="100" workbookViewId="0">
      <selection activeCell="C27" sqref="C27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517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2020-09-25T15:07:50Z</dcterms:modified>
</cp:coreProperties>
</file>