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III - DISTRITO CAMPO VERDE I\GEO OBRAS\"/>
    </mc:Choice>
  </mc:AlternateContent>
  <xr:revisionPtr revIDLastSave="0" documentId="8_{CE9848C4-3148-47DD-A742-499237880533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<sst xmlns="http://schemas.openxmlformats.org/spreadsheetml/2006/main" count="816" uniqueCount="373">
  <si>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</si>
  <si>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</si>
  <si>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</si>
  <si>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</si>
  <si>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</si>
  <si>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</si>
  <si>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</si>
  <si>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</si>
  <si>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</si>
  <si>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</si>
  <si>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</si>
  <si>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</si>
  <si>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</si>
  <si>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</si>
  <si>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</si>
  <si>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</si>
  <si>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</si>
  <si>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</si>
  <si>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</si>
  <si>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</si>
  <si>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</si>
  <si>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</si>
  <si>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</si>
  <si>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</si>
  <si>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</si>
  <si>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</si>
  <si>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</si>
  <si>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</si>
  <si>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</si>
  <si>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</si>
  <si>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</si>
  <si>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</si>
  <si>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</si>
  <si>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</si>
  <si>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</si>
  <si>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</si>
  <si>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</si>
  <si>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</si>
  <si>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</si>
  <si>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</si>
  <si>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</si>
  <si>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</si>
  <si>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</si>
  <si>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</si>
  <si>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</si>
  <si>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</si>
  <si>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</si>
  <si>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</si>
  <si>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</si>
  <si>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</si>
  <si>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</si>
  <si>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</si>
  <si>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</si>
  <si>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</si>
  <si>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</si>
  <si>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</si>
  <si>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</si>
  <si>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</si>
  <si>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</si>
  <si>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</si>
  <si>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</si>
  <si>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</si>
  <si>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</si>
  <si>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</si>
  <si>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</si>
  <si>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</si>
  <si>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</si>
  <si>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</si>
  <si>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</si>
  <si>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</si>
  <si>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</si>
  <si>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</si>
  <si>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</si>
  <si>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</si>
  <si>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</si>
  <si>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</si>
  <si>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</si>
  <si>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</si>
  <si>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</si>
  <si>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</si>
  <si>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</si>
  <si>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</si>
  <si>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</si>
  <si>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</si>
  <si>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</si>
  <si>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</si>
  <si>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</si>
  <si>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</si>
  <si>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</si>
  <si>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</si>
  <si>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</si>
  <si>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</si>
  <si>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</si>
  <si>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</si>
  <si>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</si>
  <si>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</si>
  <si>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</si>
  <si>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</si>
  <si>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</si>
  <si>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</si>
  <si>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</si>
  <si>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</si>
  <si>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</si>
  <si>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</si>
  <si>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</si>
  <si>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</si>
  <si>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</si>
  <si>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</si>
  <si>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</si>
  <si>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</si>
  <si>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</si>
  <si>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</si>
  <si>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</si>
  <si>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</si>
  <si>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</si>
  <si>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</si>
  <si>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</si>
  <si>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</si>
  <si>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</si>
  <si>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</si>
  <si>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</si>
  <si>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</si>
  <si>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</si>
  <si>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</si>
  <si>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</si>
  <si>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</si>
  <si>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</si>
  <si>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</si>
  <si>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</si>
  <si>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</si>
  <si>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</si>
  <si>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</si>
  <si>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</si>
  <si>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</si>
  <si>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</si>
  <si>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</si>
  <si>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</si>
  <si>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</si>
  <si>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</si>
  <si>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</si>
  <si>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</si>
  <si>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</si>
  <si>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</si>
  <si>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</si>
  <si>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</si>
  <si>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</si>
  <si>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</si>
  <si>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</si>
  <si>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</si>
  <si>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</si>
  <si>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</si>
  <si>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</si>
  <si>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</si>
  <si>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</si>
  <si>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</si>
  <si>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</si>
  <si>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</si>
  <si>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</si>
  <si>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</si>
  <si>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</si>
  <si>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</si>
  <si>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</si>
  <si>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</si>
  <si>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</si>
  <si>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</si>
  <si>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</si>
  <si>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</si>
  <si>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</si>
  <si>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</si>
  <si>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</si>
  <si>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</si>
  <si>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</si>
  <si>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</si>
  <si>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</si>
  <si>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</si>
  <si>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</si>
  <si>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</si>
  <si>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</si>
  <si>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</si>
  <si>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</si>
  <si>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</si>
  <si>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</si>
  <si>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</si>
  <si>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</si>
  <si>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</si>
  <si>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</si>
  <si>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</si>
  <si>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</si>
  <si>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</si>
  <si>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</si>
  <si>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</si>
  <si>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</si>
  <si>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</si>
  <si>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</si>
  <si>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</si>
  <si>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</si>
  <si>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</si>
  <si>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</si>
  <si>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</si>
  <si>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</si>
  <si>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</si>
  <si>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</si>
  <si>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</si>
  <si>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</si>
  <si>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</si>
  <si>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</si>
  <si>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</si>
  <si>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</si>
  <si>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</si>
  <si>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</si>
  <si>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</si>
  <si>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</si>
  <si>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</si>
  <si>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</si>
  <si>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</si>
  <si>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</si>
  <si>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</si>
  <si>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</si>
  <si>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</si>
  <si>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</si>
  <si>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</si>
  <si>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</si>
  <si>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</si>
  <si>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</si>
  <si>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</si>
  <si>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</si>
  <si>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</si>
  <si>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</si>
  <si>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</si>
  <si>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</si>
  <si>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</si>
  <si>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</si>
  <si>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</si>
  <si>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</si>
  <si>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</si>
  <si>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</si>
  <si>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</si>
  <si>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</si>
  <si>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</si>
  <si>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</si>
  <si>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</si>
  <si>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</si>
  <si>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</si>
  <si>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</si>
  <si>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</si>
  <si>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</si>
  <si>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</si>
  <si>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</si>
  <si>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</si>
  <si>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</si>
  <si>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</si>
  <si>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</si>
  <si>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</si>
  <si>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</si>
  <si>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</si>
  <si>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</si>
  <si>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</si>
  <si>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</si>
  <si>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</si>
  <si>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</si>
  <si>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</si>
  <si>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</si>
  <si>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</si>
  <si>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</si>
  <si>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</si>
  <si>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</si>
  <si>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</si>
  <si>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</si>
  <si>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</si>
  <si>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</si>
  <si>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</si>
  <si>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</si>
  <si>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</si>
  <si>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</si>
  <si>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</si>
  <si>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</si>
  <si>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</si>
  <si>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</si>
  <si>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</si>
  <si>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</si>
  <si>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</si>
  <si>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</si>
  <si>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</si>
  <si>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</si>
  <si>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</si>
  <si>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</si>
  <si>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</si>
  <si>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</si>
  <si>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</si>
  <si>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</si>
  <si>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</si>
  <si>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</si>
  <si>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</si>
  <si>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</si>
  <si>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</si>
  <si>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</si>
  <si>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</si>
  <si>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</si>
  <si>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</si>
  <si>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</si>
  <si>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</si>
  <si>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</si>
  <si>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</si>
  <si>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</si>
  <si>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</si>
  <si>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</si>
  <si>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</si>
  <si>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</si>
  <si>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</si>
  <si>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</si>
  <si>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</si>
  <si>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</si>
  <si>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</si>
  <si>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</si>
  <si>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</si>
  <si>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</si>
  <si>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</si>
  <si>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</si>
  <si>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</si>
  <si>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</si>
  <si>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</si>
  <si>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</si>
  <si>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</si>
  <si>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</si>
  <si>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</si>
  <si>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</si>
  <si>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</si>
  <si>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</si>
  <si>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</si>
  <si>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</si>
  <si>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</si>
  <si>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</si>
  <si>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</si>
  <si>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</si>
  <si>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</si>
  <si>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</si>
  <si>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</si>
  <si>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</si>
  <si>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</si>
  <si>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</si>
  <si>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</si>
  <si>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</si>
  <si>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</si>
  <si>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</si>
  <si>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</si>
  <si>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</si>
  <si>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</si>
  <si>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</si>
  <si>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</si>
  <si>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</si>
  <si>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</si>
  <si>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</si>
  <si>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</si>
  <si>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</si>
  <si>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</si>
  <si>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</si>
  <si>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</si>
  <si>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</si>
  <si>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</si>
  <si>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</si>
  <si>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</si>
  <si>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</si>
  <si>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</si>
  <si>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</si>
  <si>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</si>
  <si>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</si>
  <si>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</si>
  <si>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</si>
  <si>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</si>
  <si>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I, ITATUBA-PA.</t>
    </r>
  </si>
  <si>
    <t>DISTRITO CAMPO VERDE I,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</si>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</sst>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136" xfId="97" applyFont="1" applyBorder="1" applyAlignment="1">
      <alignment horizontal="left" vertical="center" wrapText="1"/>
    </xf>
    <xf numFmtId="174" fontId="46" fillId="0" borderId="136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B15" sqref="B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11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19.149999999999999" customHeight="1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5.6" customHeight="1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8" customHeight="1">
      <c r="A5" s="230"/>
      <c r="B5" s="230"/>
      <c r="C5" s="230"/>
      <c r="D5" s="230"/>
      <c r="E5" s="230"/>
      <c r="F5" s="230"/>
      <c r="G5" s="230"/>
      <c r="H5" s="230"/>
      <c r="I5" s="230"/>
    </row>
    <row r="6" spans="1:11" ht="30" customHeight="1">
      <c r="A6" s="232" t="s">
        <v>368</v>
      </c>
      <c r="B6" s="233"/>
      <c r="C6" s="233"/>
      <c r="D6" s="233"/>
      <c r="E6" s="233"/>
      <c r="F6" s="233"/>
      <c r="G6" s="233"/>
      <c r="H6" s="233"/>
      <c r="I6" s="234"/>
    </row>
    <row r="7" spans="1:11" ht="18" customHeight="1">
      <c r="A7" s="237" t="s">
        <v>0</v>
      </c>
      <c r="B7" s="237"/>
      <c r="C7" s="232"/>
      <c r="D7" s="238" t="s">
        <v>1</v>
      </c>
      <c r="E7" s="233"/>
      <c r="F7" s="233"/>
      <c r="G7" s="234"/>
      <c r="H7" s="235" t="s">
        <v>2</v>
      </c>
      <c r="I7" s="236"/>
    </row>
    <row r="8" spans="1:11" ht="19.899999999999999" customHeight="1" thickBot="1">
      <c r="A8" s="231" t="s">
        <v>371</v>
      </c>
      <c r="B8" s="231"/>
      <c r="C8" s="231"/>
      <c r="D8" s="231"/>
      <c r="E8" s="231"/>
      <c r="F8" s="231"/>
      <c r="G8" s="231"/>
      <c r="H8" s="239">
        <f>F39</f>
        <v>109841.17799999999</v>
      </c>
      <c r="I8" s="240"/>
      <c r="J8" s="138"/>
      <c r="K8" s="139"/>
    </row>
    <row r="9" spans="1:11" ht="42.6" customHeight="1" thickTop="1" thickBot="1">
      <c r="A9" s="228" t="s">
        <v>3</v>
      </c>
      <c r="B9" s="227" t="s">
        <v>4</v>
      </c>
      <c r="C9" s="227" t="s">
        <v>5</v>
      </c>
      <c r="D9" s="227" t="s">
        <v>6</v>
      </c>
      <c r="E9" s="227" t="s">
        <v>7</v>
      </c>
      <c r="F9" s="227"/>
      <c r="G9" s="227" t="s">
        <v>8</v>
      </c>
      <c r="H9" s="227"/>
      <c r="I9" s="5" t="s">
        <v>9</v>
      </c>
      <c r="K9" s="139"/>
    </row>
    <row r="10" spans="1:11" ht="27.6" customHeight="1" thickTop="1" thickBot="1">
      <c r="A10" s="229"/>
      <c r="B10" s="227"/>
      <c r="C10" s="227"/>
      <c r="D10" s="227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7" t="s">
        <v>16</v>
      </c>
      <c r="D11" s="218"/>
      <c r="E11" s="219"/>
      <c r="F11" s="144">
        <f>F12+F16+F18+F29</f>
        <v>109841.17799999999</v>
      </c>
      <c r="G11" s="220"/>
      <c r="H11" s="221"/>
      <c r="I11" s="222"/>
    </row>
    <row r="12" spans="1:11" s="149" customFormat="1" ht="15.75" thickTop="1">
      <c r="A12" s="146" t="s">
        <v>17</v>
      </c>
      <c r="B12" s="147" t="s">
        <v>18</v>
      </c>
      <c r="C12" s="223"/>
      <c r="D12" s="224"/>
      <c r="E12" s="225"/>
      <c r="F12" s="148">
        <f>SUM(F13:F15)</f>
        <v>2055.4085999999998</v>
      </c>
      <c r="G12" s="223"/>
      <c r="H12" s="224"/>
      <c r="I12" s="226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2"/>
      <c r="D16" s="213"/>
      <c r="E16" s="214"/>
      <c r="F16" s="152">
        <f>SUM(F17)</f>
        <v>95245.447199999995</v>
      </c>
      <c r="G16" s="215"/>
      <c r="H16" s="213"/>
      <c r="I16" s="216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2"/>
      <c r="D18" s="213"/>
      <c r="E18" s="214"/>
      <c r="F18" s="152">
        <f>SUM(F19:F28)</f>
        <v>6957.2022000000015</v>
      </c>
      <c r="G18" s="215"/>
      <c r="H18" s="213"/>
      <c r="I18" s="216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07"/>
      <c r="D29" s="208"/>
      <c r="E29" s="208"/>
      <c r="F29" s="155">
        <f>SUM(F30:F37)</f>
        <v>5583.12</v>
      </c>
      <c r="G29" s="209"/>
      <c r="H29" s="210"/>
      <c r="I29" s="211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12" ht="16.5" thickTop="1" thickBot="1">
      <c r="A39" s="201" t="s">
        <v>92</v>
      </c>
      <c r="B39" s="20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03"/>
      <c r="H39" s="204"/>
      <c r="I39" s="205"/>
      <c r="J39" s="139"/>
      <c r="K39" s="139"/>
      <c r="L39" s="139"/>
    </row>
    <row r="40" spans="1:12" ht="15.75" thickTop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12">
      <c r="A41" s="206"/>
      <c r="B41" s="206"/>
      <c r="C41" s="206"/>
      <c r="D41" s="206"/>
      <c r="E41" s="206"/>
      <c r="F41" s="206"/>
      <c r="G41" s="206"/>
      <c r="H41" s="206"/>
      <c r="I41" s="206"/>
    </row>
    <row r="42" spans="1:12">
      <c r="A42" s="206"/>
      <c r="B42" s="206"/>
      <c r="C42" s="206"/>
      <c r="D42" s="206"/>
      <c r="E42" s="206"/>
      <c r="F42" s="206"/>
      <c r="G42" s="206"/>
      <c r="H42" s="206"/>
      <c r="I42" s="206"/>
    </row>
    <row r="43" spans="1:12">
      <c r="A43" s="206"/>
      <c r="B43" s="206"/>
      <c r="C43" s="206"/>
      <c r="D43" s="206"/>
      <c r="E43" s="206"/>
      <c r="F43" s="206"/>
      <c r="G43" s="206"/>
      <c r="H43" s="206"/>
      <c r="I43" s="206"/>
    </row>
    <row r="44" spans="1:12">
      <c r="A44" s="206"/>
      <c r="B44" s="206"/>
      <c r="C44" s="206"/>
      <c r="D44" s="206"/>
      <c r="E44" s="206"/>
      <c r="F44" s="206"/>
      <c r="G44" s="206"/>
      <c r="H44" s="206"/>
      <c r="I44" s="206"/>
    </row>
    <row r="45" spans="1:12">
      <c r="A45" s="206"/>
      <c r="B45" s="206"/>
      <c r="C45" s="206"/>
      <c r="D45" s="206"/>
      <c r="E45" s="206"/>
      <c r="F45" s="206"/>
      <c r="G45" s="206"/>
      <c r="H45" s="206"/>
      <c r="I45" s="206"/>
    </row>
    <row r="46" spans="1:12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12">
      <c r="A47" s="206"/>
      <c r="B47" s="206"/>
      <c r="C47" s="206"/>
      <c r="D47" s="206"/>
      <c r="E47" s="206"/>
      <c r="F47" s="206"/>
      <c r="G47" s="206"/>
      <c r="H47" s="206"/>
      <c r="I47" s="206"/>
    </row>
    <row r="48" spans="1:12">
      <c r="A48" s="206"/>
      <c r="B48" s="206"/>
      <c r="C48" s="206"/>
      <c r="D48" s="206"/>
      <c r="E48" s="206"/>
      <c r="F48" s="206"/>
      <c r="G48" s="206"/>
      <c r="H48" s="206"/>
      <c r="I48" s="206"/>
    </row>
    <row r="49" spans="1:9">
      <c r="A49" s="206"/>
      <c r="B49" s="206"/>
      <c r="C49" s="206"/>
      <c r="D49" s="206"/>
      <c r="E49" s="206"/>
      <c r="F49" s="206"/>
      <c r="G49" s="206"/>
      <c r="H49" s="206"/>
      <c r="I49" s="206"/>
    </row>
    <row r="50" spans="1:9">
      <c r="A50" s="206"/>
      <c r="B50" s="206"/>
      <c r="C50" s="206"/>
      <c r="D50" s="206"/>
      <c r="E50" s="206"/>
      <c r="F50" s="206"/>
      <c r="G50" s="206"/>
      <c r="H50" s="206"/>
      <c r="I50" s="206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1:I5"/>
    <mergeCell ref="A8:G8"/>
    <mergeCell ref="A6:I6"/>
    <mergeCell ref="H7:I7"/>
    <mergeCell ref="A7:C7"/>
    <mergeCell ref="D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tabSelected="1" view="pageBreakPreview" zoomScaleNormal="100" zoomScaleSheetLayoutView="100" workbookViewId="0">
      <selection activeCell="A10" sqref="A10:G10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44"/>
      <c r="B1" s="244"/>
      <c r="C1" s="244"/>
      <c r="D1" s="244"/>
      <c r="E1" s="244"/>
      <c r="F1" s="244"/>
      <c r="G1" s="244"/>
    </row>
    <row r="2" spans="1:11">
      <c r="A2" s="244"/>
      <c r="B2" s="244"/>
      <c r="C2" s="244"/>
      <c r="D2" s="244"/>
      <c r="E2" s="244"/>
      <c r="F2" s="244"/>
      <c r="G2" s="244"/>
    </row>
    <row r="3" spans="1:11">
      <c r="A3" s="244"/>
      <c r="B3" s="244"/>
      <c r="C3" s="244"/>
      <c r="D3" s="244"/>
      <c r="E3" s="244"/>
      <c r="F3" s="244"/>
      <c r="G3" s="244"/>
    </row>
    <row r="4" spans="1:11">
      <c r="A4" s="244"/>
      <c r="B4" s="244"/>
      <c r="C4" s="244"/>
      <c r="D4" s="244"/>
      <c r="E4" s="244"/>
      <c r="F4" s="244"/>
      <c r="G4" s="244"/>
    </row>
    <row r="5" spans="1:11">
      <c r="A5" s="244"/>
      <c r="B5" s="244"/>
      <c r="C5" s="244"/>
      <c r="D5" s="244"/>
      <c r="E5" s="244"/>
      <c r="F5" s="244"/>
      <c r="G5" s="244"/>
    </row>
    <row r="6" spans="1:11" ht="27" customHeight="1" thickBot="1">
      <c r="A6" s="245"/>
      <c r="B6" s="245"/>
      <c r="C6" s="245"/>
      <c r="D6" s="245"/>
      <c r="E6" s="245"/>
      <c r="F6" s="245"/>
      <c r="G6" s="245"/>
    </row>
    <row r="7" spans="1:11" ht="17.25" thickTop="1" thickBot="1">
      <c r="A7" s="269" t="s">
        <v>348</v>
      </c>
      <c r="B7" s="269"/>
      <c r="C7" s="269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47" t="s">
        <v>370</v>
      </c>
      <c r="C8" s="248"/>
      <c r="D8" s="249"/>
      <c r="E8" s="129" t="s">
        <v>107</v>
      </c>
      <c r="F8" s="253">
        <f>'ORÇAMENTO SINTÉTICO'!F39</f>
        <v>109841.17799999999</v>
      </c>
      <c r="G8" s="254"/>
      <c r="I8" s="246"/>
      <c r="J8" s="246"/>
      <c r="K8" s="246"/>
    </row>
    <row r="9" spans="1:11" ht="42.6" customHeight="1" thickTop="1" thickBot="1">
      <c r="A9" s="250" t="s">
        <v>366</v>
      </c>
      <c r="B9" s="251"/>
      <c r="C9" s="252"/>
      <c r="D9" s="129" t="s">
        <v>108</v>
      </c>
      <c r="E9" s="250"/>
      <c r="F9" s="251"/>
      <c r="G9" s="252"/>
    </row>
    <row r="10" spans="1:11" ht="26.45" customHeight="1" thickTop="1" thickBot="1">
      <c r="A10" s="266" t="s">
        <v>347</v>
      </c>
      <c r="B10" s="267"/>
      <c r="C10" s="267"/>
      <c r="D10" s="267"/>
      <c r="E10" s="267"/>
      <c r="F10" s="267"/>
      <c r="G10" s="268"/>
    </row>
    <row r="11" spans="1:11" ht="15.75" thickTop="1">
      <c r="A11" s="270" t="s">
        <v>109</v>
      </c>
      <c r="B11" s="271"/>
      <c r="C11" s="271"/>
      <c r="D11" s="271"/>
      <c r="E11" s="271"/>
      <c r="F11" s="271"/>
      <c r="G11" s="272"/>
    </row>
    <row r="12" spans="1:11">
      <c r="A12" s="258" t="s">
        <v>110</v>
      </c>
      <c r="B12" s="259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64"/>
      <c r="B20" s="265"/>
      <c r="C20" s="265"/>
      <c r="D20" s="265"/>
      <c r="E20" s="243"/>
      <c r="F20" s="87" t="s">
        <v>131</v>
      </c>
      <c r="G20" s="88">
        <v>5.57</v>
      </c>
    </row>
    <row r="21" spans="1:7">
      <c r="A21" s="261" t="s">
        <v>132</v>
      </c>
      <c r="B21" s="262"/>
      <c r="C21" s="262"/>
      <c r="D21" s="262"/>
      <c r="E21" s="262"/>
      <c r="F21" s="262"/>
      <c r="G21" s="263"/>
    </row>
    <row r="22" spans="1:7">
      <c r="A22" s="258" t="s">
        <v>110</v>
      </c>
      <c r="B22" s="259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41"/>
      <c r="B28" s="242"/>
      <c r="C28" s="242"/>
      <c r="D28" s="242"/>
      <c r="E28" s="260"/>
      <c r="F28" s="87" t="s">
        <v>131</v>
      </c>
      <c r="G28" s="88">
        <v>175.07</v>
      </c>
    </row>
    <row r="29" spans="1:7">
      <c r="A29" s="261" t="s">
        <v>354</v>
      </c>
      <c r="B29" s="262"/>
      <c r="C29" s="262"/>
      <c r="D29" s="262"/>
      <c r="E29" s="262"/>
      <c r="F29" s="262"/>
      <c r="G29" s="263"/>
    </row>
    <row r="30" spans="1:7">
      <c r="A30" s="258" t="s">
        <v>110</v>
      </c>
      <c r="B30" s="259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73"/>
      <c r="B32" s="274"/>
      <c r="C32" s="274"/>
      <c r="D32" s="274"/>
      <c r="E32" s="274"/>
      <c r="F32" s="103" t="s">
        <v>131</v>
      </c>
      <c r="G32" s="104">
        <v>4.79</v>
      </c>
    </row>
    <row r="33" spans="1:7">
      <c r="A33" s="261" t="s">
        <v>353</v>
      </c>
      <c r="B33" s="262"/>
      <c r="C33" s="262"/>
      <c r="D33" s="262"/>
      <c r="E33" s="262"/>
      <c r="F33" s="262"/>
      <c r="G33" s="263"/>
    </row>
    <row r="34" spans="1:7">
      <c r="A34" s="258" t="s">
        <v>110</v>
      </c>
      <c r="B34" s="259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73"/>
      <c r="B53" s="274"/>
      <c r="C53" s="274"/>
      <c r="D53" s="274"/>
      <c r="E53" s="274"/>
      <c r="F53" s="103" t="s">
        <v>131</v>
      </c>
      <c r="G53" s="104">
        <f>SUM(G35:G52)</f>
        <v>73833.679999999993</v>
      </c>
    </row>
    <row r="54" spans="1:7">
      <c r="A54" s="255" t="s">
        <v>179</v>
      </c>
      <c r="B54" s="256"/>
      <c r="C54" s="256"/>
      <c r="D54" s="256"/>
      <c r="E54" s="256"/>
      <c r="F54" s="256"/>
      <c r="G54" s="257"/>
    </row>
    <row r="55" spans="1:7">
      <c r="A55" s="258" t="s">
        <v>110</v>
      </c>
      <c r="B55" s="259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41"/>
      <c r="B60" s="242"/>
      <c r="C60" s="242"/>
      <c r="D60" s="242"/>
      <c r="E60" s="260"/>
      <c r="F60" s="103" t="s">
        <v>131</v>
      </c>
      <c r="G60" s="104">
        <v>3714.1899999999996</v>
      </c>
    </row>
    <row r="61" spans="1:7">
      <c r="A61" s="261" t="s">
        <v>185</v>
      </c>
      <c r="B61" s="262"/>
      <c r="C61" s="262"/>
      <c r="D61" s="262"/>
      <c r="E61" s="262"/>
      <c r="F61" s="262"/>
      <c r="G61" s="263"/>
    </row>
    <row r="62" spans="1:7">
      <c r="A62" s="258" t="s">
        <v>110</v>
      </c>
      <c r="B62" s="259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64"/>
      <c r="B66" s="265"/>
      <c r="C66" s="265"/>
      <c r="D66" s="265"/>
      <c r="E66" s="243"/>
      <c r="F66" s="103" t="s">
        <v>131</v>
      </c>
      <c r="G66" s="104">
        <v>12.73</v>
      </c>
    </row>
    <row r="67" spans="1:7" ht="30" customHeight="1">
      <c r="A67" s="255" t="s">
        <v>189</v>
      </c>
      <c r="B67" s="256"/>
      <c r="C67" s="256"/>
      <c r="D67" s="256"/>
      <c r="E67" s="256"/>
      <c r="F67" s="256"/>
      <c r="G67" s="257"/>
    </row>
    <row r="68" spans="1:7">
      <c r="A68" s="258" t="s">
        <v>110</v>
      </c>
      <c r="B68" s="259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73"/>
      <c r="B74" s="274"/>
      <c r="C74" s="274"/>
      <c r="D74" s="274"/>
      <c r="E74" s="274"/>
      <c r="F74" s="103" t="s">
        <v>131</v>
      </c>
      <c r="G74" s="104">
        <v>90.46</v>
      </c>
    </row>
    <row r="75" spans="1:7">
      <c r="A75" s="255" t="s">
        <v>215</v>
      </c>
      <c r="B75" s="256"/>
      <c r="C75" s="256"/>
      <c r="D75" s="256"/>
      <c r="E75" s="256"/>
      <c r="F75" s="256"/>
      <c r="G75" s="257"/>
    </row>
    <row r="76" spans="1:7">
      <c r="A76" s="258" t="s">
        <v>110</v>
      </c>
      <c r="B76" s="259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64"/>
      <c r="B80" s="265"/>
      <c r="C80" s="265"/>
      <c r="D80" s="265"/>
      <c r="E80" s="243"/>
      <c r="F80" s="103" t="s">
        <v>131</v>
      </c>
      <c r="G80" s="104">
        <v>139.9</v>
      </c>
    </row>
    <row r="81" spans="1:7" ht="33" customHeight="1">
      <c r="A81" s="255" t="s">
        <v>322</v>
      </c>
      <c r="B81" s="256"/>
      <c r="C81" s="256"/>
      <c r="D81" s="256"/>
      <c r="E81" s="256"/>
      <c r="F81" s="256"/>
      <c r="G81" s="257"/>
    </row>
    <row r="82" spans="1:7">
      <c r="A82" s="258" t="s">
        <v>110</v>
      </c>
      <c r="B82" s="259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41"/>
      <c r="B88" s="242"/>
      <c r="C88" s="242"/>
      <c r="D88" s="242"/>
      <c r="E88" s="260"/>
      <c r="F88" s="103" t="s">
        <v>131</v>
      </c>
      <c r="G88" s="104">
        <v>46.39</v>
      </c>
    </row>
    <row r="89" spans="1:7">
      <c r="A89" s="255" t="s">
        <v>323</v>
      </c>
      <c r="B89" s="256"/>
      <c r="C89" s="256"/>
      <c r="D89" s="256"/>
      <c r="E89" s="256"/>
      <c r="F89" s="256"/>
      <c r="G89" s="257"/>
    </row>
    <row r="90" spans="1:7">
      <c r="A90" s="258" t="s">
        <v>110</v>
      </c>
      <c r="B90" s="259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41"/>
      <c r="B95" s="242"/>
      <c r="C95" s="242"/>
      <c r="D95" s="242"/>
      <c r="E95" s="243"/>
      <c r="F95" s="87" t="s">
        <v>131</v>
      </c>
      <c r="G95" s="88">
        <v>234.89</v>
      </c>
    </row>
    <row r="96" spans="1:7" ht="31.9" customHeight="1">
      <c r="A96" s="255" t="s">
        <v>324</v>
      </c>
      <c r="B96" s="256"/>
      <c r="C96" s="256"/>
      <c r="D96" s="256"/>
      <c r="E96" s="256"/>
      <c r="F96" s="256"/>
      <c r="G96" s="257"/>
    </row>
    <row r="97" spans="1:7">
      <c r="A97" s="258" t="s">
        <v>110</v>
      </c>
      <c r="B97" s="259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55" t="s">
        <v>326</v>
      </c>
      <c r="B103" s="256"/>
      <c r="C103" s="256"/>
      <c r="D103" s="256"/>
      <c r="E103" s="256"/>
      <c r="F103" s="256"/>
      <c r="G103" s="257"/>
    </row>
    <row r="104" spans="1:7">
      <c r="A104" s="258" t="s">
        <v>110</v>
      </c>
      <c r="B104" s="259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64"/>
      <c r="B106" s="265"/>
      <c r="C106" s="265"/>
      <c r="D106" s="265"/>
      <c r="E106" s="24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55" t="s">
        <v>327</v>
      </c>
      <c r="B108" s="256"/>
      <c r="C108" s="256"/>
      <c r="D108" s="256"/>
      <c r="E108" s="256"/>
      <c r="F108" s="256"/>
      <c r="G108" s="257"/>
    </row>
    <row r="109" spans="1:7">
      <c r="A109" s="258" t="s">
        <v>110</v>
      </c>
      <c r="B109" s="259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55" t="s">
        <v>342</v>
      </c>
      <c r="B112" s="256"/>
      <c r="C112" s="256"/>
      <c r="D112" s="256"/>
      <c r="E112" s="256"/>
      <c r="F112" s="256"/>
      <c r="G112" s="257"/>
    </row>
    <row r="113" spans="1:7">
      <c r="A113" s="258" t="s">
        <v>110</v>
      </c>
      <c r="B113" s="259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55" t="s">
        <v>240</v>
      </c>
      <c r="B116" s="256"/>
      <c r="C116" s="256"/>
      <c r="D116" s="256"/>
      <c r="E116" s="256"/>
      <c r="F116" s="256"/>
      <c r="G116" s="257"/>
    </row>
    <row r="117" spans="1:7">
      <c r="A117" s="258" t="s">
        <v>110</v>
      </c>
      <c r="B117" s="259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41"/>
      <c r="B124" s="242"/>
      <c r="C124" s="242"/>
      <c r="D124" s="242"/>
      <c r="E124" s="260"/>
      <c r="F124" s="103" t="s">
        <v>131</v>
      </c>
      <c r="G124" s="104">
        <v>2565.4499999999998</v>
      </c>
    </row>
    <row r="125" spans="1:7">
      <c r="A125" s="255" t="s">
        <v>267</v>
      </c>
      <c r="B125" s="256"/>
      <c r="C125" s="256"/>
      <c r="D125" s="256"/>
      <c r="E125" s="256"/>
      <c r="F125" s="256"/>
      <c r="G125" s="257"/>
    </row>
    <row r="126" spans="1:7">
      <c r="A126" s="258" t="s">
        <v>110</v>
      </c>
      <c r="B126" s="259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64"/>
      <c r="B130" s="265"/>
      <c r="C130" s="265"/>
      <c r="D130" s="265"/>
      <c r="E130" s="243"/>
      <c r="F130" s="103" t="s">
        <v>131</v>
      </c>
      <c r="G130" s="104">
        <f>'ORÇAMENTO SINTÉTICO'!H31</f>
        <v>10.16</v>
      </c>
    </row>
    <row r="131" spans="1:7">
      <c r="A131" s="255" t="s">
        <v>271</v>
      </c>
      <c r="B131" s="256"/>
      <c r="C131" s="256"/>
      <c r="D131" s="256"/>
      <c r="E131" s="256"/>
      <c r="F131" s="256"/>
      <c r="G131" s="257"/>
    </row>
    <row r="132" spans="1:7">
      <c r="A132" s="258" t="s">
        <v>110</v>
      </c>
      <c r="B132" s="259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41"/>
      <c r="B137" s="242"/>
      <c r="C137" s="242"/>
      <c r="D137" s="242"/>
      <c r="E137" s="260"/>
      <c r="F137" s="103" t="s">
        <v>131</v>
      </c>
      <c r="G137" s="124">
        <f>'ORÇAMENTO SINTÉTICO'!H32</f>
        <v>57.66</v>
      </c>
    </row>
    <row r="138" spans="1:7">
      <c r="A138" s="255" t="s">
        <v>343</v>
      </c>
      <c r="B138" s="256"/>
      <c r="C138" s="256"/>
      <c r="D138" s="256"/>
      <c r="E138" s="256"/>
      <c r="F138" s="256"/>
      <c r="G138" s="257"/>
    </row>
    <row r="139" spans="1:7">
      <c r="A139" s="258" t="s">
        <v>110</v>
      </c>
      <c r="B139" s="259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64"/>
      <c r="B143" s="265"/>
      <c r="C143" s="265"/>
      <c r="D143" s="265"/>
      <c r="E143" s="243"/>
      <c r="F143" s="103" t="s">
        <v>131</v>
      </c>
      <c r="G143" s="125">
        <f>'ORÇAMENTO SINTÉTICO'!H33</f>
        <v>99.37</v>
      </c>
    </row>
    <row r="144" spans="1:7">
      <c r="A144" s="255" t="s">
        <v>344</v>
      </c>
      <c r="B144" s="256"/>
      <c r="C144" s="256"/>
      <c r="D144" s="256"/>
      <c r="E144" s="256"/>
      <c r="F144" s="256"/>
      <c r="G144" s="257"/>
    </row>
    <row r="145" spans="1:7">
      <c r="A145" s="258" t="s">
        <v>110</v>
      </c>
      <c r="B145" s="259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55" t="s">
        <v>345</v>
      </c>
      <c r="B150" s="256"/>
      <c r="C150" s="256"/>
      <c r="D150" s="256"/>
      <c r="E150" s="256"/>
      <c r="F150" s="256"/>
      <c r="G150" s="257"/>
    </row>
    <row r="151" spans="1:7">
      <c r="A151" s="258" t="s">
        <v>110</v>
      </c>
      <c r="B151" s="259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55" t="s">
        <v>346</v>
      </c>
      <c r="B156" s="256"/>
      <c r="C156" s="256"/>
      <c r="D156" s="256"/>
      <c r="E156" s="256"/>
      <c r="F156" s="256"/>
      <c r="G156" s="257"/>
    </row>
    <row r="157" spans="1:7">
      <c r="A157" s="258" t="s">
        <v>110</v>
      </c>
      <c r="B157" s="259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41"/>
      <c r="B161" s="242"/>
      <c r="C161" s="242"/>
      <c r="D161" s="242"/>
      <c r="E161" s="243"/>
      <c r="F161" s="87" t="s">
        <v>131</v>
      </c>
      <c r="G161" s="88">
        <f>'ORÇAMENTO SINTÉTICO'!H36</f>
        <v>19.57</v>
      </c>
    </row>
    <row r="162" spans="1:7" ht="24.6" customHeight="1">
      <c r="A162" s="255" t="s">
        <v>352</v>
      </c>
      <c r="B162" s="256"/>
      <c r="C162" s="256"/>
      <c r="D162" s="256"/>
      <c r="E162" s="256"/>
      <c r="F162" s="256"/>
      <c r="G162" s="257"/>
    </row>
    <row r="163" spans="1:7">
      <c r="A163" s="258" t="s">
        <v>110</v>
      </c>
      <c r="B163" s="259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41"/>
      <c r="B165" s="242"/>
      <c r="C165" s="242"/>
      <c r="D165" s="242"/>
      <c r="E165" s="243"/>
      <c r="F165" s="87" t="s">
        <v>131</v>
      </c>
      <c r="G165" s="88">
        <f>G164</f>
        <v>8.0050000000000008</v>
      </c>
    </row>
    <row r="166" spans="1:7">
      <c r="A166" s="244"/>
      <c r="B166" s="244"/>
      <c r="C166" s="244"/>
      <c r="D166" s="244"/>
      <c r="E166" s="244"/>
      <c r="F166" s="244"/>
      <c r="G166" s="244"/>
    </row>
    <row r="167" spans="1:7">
      <c r="A167" s="244"/>
      <c r="B167" s="244"/>
      <c r="C167" s="244"/>
      <c r="D167" s="244"/>
      <c r="E167" s="244"/>
      <c r="F167" s="244"/>
      <c r="G167" s="244"/>
    </row>
    <row r="168" spans="1:7">
      <c r="A168" s="244"/>
      <c r="B168" s="244"/>
      <c r="C168" s="244"/>
      <c r="D168" s="244"/>
      <c r="E168" s="244"/>
      <c r="F168" s="244"/>
      <c r="G168" s="244"/>
    </row>
    <row r="169" spans="1:7">
      <c r="A169" s="244"/>
      <c r="B169" s="244"/>
      <c r="C169" s="244"/>
      <c r="D169" s="244"/>
      <c r="E169" s="244"/>
      <c r="F169" s="244"/>
      <c r="G169" s="244"/>
    </row>
    <row r="170" spans="1:7">
      <c r="A170" s="244"/>
      <c r="B170" s="244"/>
      <c r="C170" s="244"/>
      <c r="D170" s="244"/>
      <c r="E170" s="244"/>
      <c r="F170" s="244"/>
      <c r="G170" s="244"/>
    </row>
    <row r="171" spans="1:7">
      <c r="A171" s="244"/>
      <c r="B171" s="244"/>
      <c r="C171" s="244"/>
      <c r="D171" s="244"/>
      <c r="E171" s="244"/>
      <c r="F171" s="244"/>
      <c r="G171" s="244"/>
    </row>
    <row r="172" spans="1:7">
      <c r="A172" s="244"/>
      <c r="B172" s="244"/>
      <c r="C172" s="244"/>
      <c r="D172" s="244"/>
      <c r="E172" s="244"/>
      <c r="F172" s="244"/>
      <c r="G172" s="244"/>
    </row>
    <row r="173" spans="1:7">
      <c r="A173" s="244"/>
      <c r="B173" s="244"/>
      <c r="C173" s="244"/>
      <c r="D173" s="244"/>
      <c r="E173" s="244"/>
      <c r="F173" s="244"/>
      <c r="G173" s="244"/>
    </row>
    <row r="174" spans="1:7">
      <c r="A174" s="244"/>
      <c r="B174" s="244"/>
      <c r="C174" s="244"/>
      <c r="D174" s="244"/>
      <c r="E174" s="244"/>
      <c r="F174" s="244"/>
      <c r="G174" s="244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206"/>
      <c r="B1" s="206"/>
      <c r="C1" s="206"/>
      <c r="D1" s="206"/>
      <c r="E1" s="206"/>
      <c r="F1" s="206"/>
    </row>
    <row r="2" spans="1:8">
      <c r="A2" s="206"/>
      <c r="B2" s="206"/>
      <c r="C2" s="206"/>
      <c r="D2" s="206"/>
      <c r="E2" s="206"/>
      <c r="F2" s="206"/>
    </row>
    <row r="3" spans="1:8">
      <c r="A3" s="206"/>
      <c r="B3" s="206"/>
      <c r="C3" s="206"/>
      <c r="D3" s="206"/>
      <c r="E3" s="206"/>
      <c r="F3" s="206"/>
    </row>
    <row r="4" spans="1:8">
      <c r="A4" s="206"/>
      <c r="B4" s="206"/>
      <c r="C4" s="206"/>
      <c r="D4" s="206"/>
      <c r="E4" s="206"/>
      <c r="F4" s="206"/>
    </row>
    <row r="5" spans="1:8">
      <c r="A5" s="206"/>
      <c r="B5" s="206"/>
      <c r="C5" s="206"/>
      <c r="D5" s="206"/>
      <c r="E5" s="206"/>
      <c r="F5" s="206"/>
    </row>
    <row r="6" spans="1:8" ht="24.6" customHeight="1" thickBot="1">
      <c r="A6" s="311"/>
      <c r="B6" s="311"/>
      <c r="C6" s="311"/>
      <c r="D6" s="311"/>
      <c r="E6" s="311"/>
      <c r="F6" s="311"/>
    </row>
    <row r="7" spans="1:8" ht="24.6" customHeight="1" thickBot="1">
      <c r="A7" s="314" t="s">
        <v>94</v>
      </c>
      <c r="B7" s="315"/>
      <c r="C7" s="315"/>
      <c r="D7" s="302" t="s">
        <v>95</v>
      </c>
      <c r="E7" s="303"/>
      <c r="F7" s="304"/>
      <c r="G7" s="2"/>
      <c r="H7" s="2"/>
    </row>
    <row r="8" spans="1:8" ht="39" customHeight="1" thickTop="1" thickBot="1">
      <c r="A8" s="316" t="s">
        <v>367</v>
      </c>
      <c r="B8" s="248"/>
      <c r="C8" s="249"/>
      <c r="D8" s="305" t="s">
        <v>96</v>
      </c>
      <c r="E8" s="306"/>
      <c r="F8" s="307"/>
      <c r="G8" s="3"/>
      <c r="H8" s="3"/>
    </row>
    <row r="9" spans="1:8" ht="30" customHeight="1" thickTop="1" thickBot="1">
      <c r="A9" s="317" t="s">
        <v>369</v>
      </c>
      <c r="B9" s="248"/>
      <c r="C9" s="248"/>
      <c r="D9" s="308">
        <f>C24</f>
        <v>109841.17799999999</v>
      </c>
      <c r="E9" s="309"/>
      <c r="F9" s="310"/>
      <c r="G9" s="3"/>
      <c r="H9" s="3"/>
    </row>
    <row r="10" spans="1:8" ht="16.149999999999999" customHeight="1" thickTop="1">
      <c r="A10" s="324" t="s">
        <v>97</v>
      </c>
      <c r="B10" s="325"/>
      <c r="C10" s="325"/>
      <c r="D10" s="325"/>
      <c r="E10" s="326"/>
      <c r="F10" s="195"/>
    </row>
    <row r="11" spans="1:8" ht="15" customHeight="1" thickBot="1">
      <c r="A11" s="327"/>
      <c r="B11" s="328"/>
      <c r="C11" s="328"/>
      <c r="D11" s="328"/>
      <c r="E11" s="329"/>
      <c r="F11" s="196"/>
    </row>
    <row r="12" spans="1:8" ht="15.75">
      <c r="A12" s="318" t="s">
        <v>3</v>
      </c>
      <c r="B12" s="320" t="s">
        <v>4</v>
      </c>
      <c r="C12" s="320" t="s">
        <v>98</v>
      </c>
      <c r="D12" s="322" t="s">
        <v>99</v>
      </c>
      <c r="E12" s="58" t="s">
        <v>100</v>
      </c>
      <c r="F12" s="58" t="s">
        <v>100</v>
      </c>
    </row>
    <row r="13" spans="1:8" ht="16.5" thickBot="1">
      <c r="A13" s="319"/>
      <c r="B13" s="321"/>
      <c r="C13" s="321"/>
      <c r="D13" s="323"/>
      <c r="E13" s="59">
        <v>30</v>
      </c>
      <c r="F13" s="59">
        <v>60</v>
      </c>
    </row>
    <row r="14" spans="1:8" ht="15.75">
      <c r="A14" s="281" t="s">
        <v>14</v>
      </c>
      <c r="B14" s="283" t="s">
        <v>15</v>
      </c>
      <c r="C14" s="285"/>
      <c r="D14" s="286"/>
      <c r="E14" s="287"/>
      <c r="F14" s="197"/>
    </row>
    <row r="15" spans="1:8" ht="16.5" thickBot="1">
      <c r="A15" s="282"/>
      <c r="B15" s="284"/>
      <c r="C15" s="288"/>
      <c r="D15" s="289"/>
      <c r="E15" s="290"/>
      <c r="F15" s="197"/>
    </row>
    <row r="16" spans="1:8" ht="15.75" thickBot="1">
      <c r="A16" s="330" t="s">
        <v>17</v>
      </c>
      <c r="B16" s="331" t="s">
        <v>101</v>
      </c>
      <c r="C16" s="332">
        <f>'ORÇAMENTO SINTÉTICO'!F12</f>
        <v>2055.4085999999998</v>
      </c>
      <c r="D16" s="29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292"/>
      <c r="B17" s="293"/>
      <c r="C17" s="294"/>
      <c r="D17" s="29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291" t="s">
        <v>30</v>
      </c>
      <c r="B18" s="293" t="s">
        <v>31</v>
      </c>
      <c r="C18" s="294">
        <f>'ORÇAMENTO SINTÉTICO'!F16</f>
        <v>95245.447199999995</v>
      </c>
      <c r="D18" s="29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292"/>
      <c r="B19" s="293"/>
      <c r="C19" s="294"/>
      <c r="D19" s="29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291" t="s">
        <v>36</v>
      </c>
      <c r="B20" s="293" t="s">
        <v>37</v>
      </c>
      <c r="C20" s="294">
        <f>'ORÇAMENTO SINTÉTICO'!F18</f>
        <v>6957.2022000000015</v>
      </c>
      <c r="D20" s="29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292"/>
      <c r="B21" s="293"/>
      <c r="C21" s="294"/>
      <c r="D21" s="29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291" t="s">
        <v>68</v>
      </c>
      <c r="B22" s="298" t="s">
        <v>69</v>
      </c>
      <c r="C22" s="300">
        <f>'ORÇAMENTO SINTÉTICO'!F29</f>
        <v>5583.12</v>
      </c>
      <c r="D22" s="29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297"/>
      <c r="B23" s="299"/>
      <c r="C23" s="301"/>
      <c r="D23" s="296"/>
      <c r="E23" s="55"/>
      <c r="F23" s="55">
        <f>C22*F22</f>
        <v>5583.12</v>
      </c>
      <c r="G23" s="1">
        <f t="shared" si="0"/>
        <v>0</v>
      </c>
    </row>
    <row r="24" spans="1:7" ht="15.75">
      <c r="A24" s="277" t="s">
        <v>11</v>
      </c>
      <c r="B24" s="278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279" t="s">
        <v>102</v>
      </c>
      <c r="B25" s="280"/>
      <c r="C25" s="280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279" t="s">
        <v>103</v>
      </c>
      <c r="B26" s="280"/>
      <c r="C26" s="280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279" t="s">
        <v>104</v>
      </c>
      <c r="B27" s="280"/>
      <c r="C27" s="280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275" t="s">
        <v>105</v>
      </c>
      <c r="B28" s="276"/>
      <c r="C28" s="276"/>
      <c r="D28" s="57"/>
      <c r="E28" s="192">
        <f>E26</f>
        <v>0.88583223133313449</v>
      </c>
      <c r="F28" s="192">
        <f>F27/C24</f>
        <v>1</v>
      </c>
    </row>
    <row r="29" spans="1:7">
      <c r="A29" s="312"/>
      <c r="B29" s="312"/>
      <c r="C29" s="312"/>
      <c r="D29" s="312"/>
      <c r="E29" s="312"/>
      <c r="F29" s="312"/>
    </row>
    <row r="30" spans="1:7">
      <c r="A30" s="313"/>
      <c r="B30" s="313"/>
      <c r="C30" s="313"/>
      <c r="D30" s="313"/>
      <c r="E30" s="313"/>
      <c r="F30" s="313"/>
    </row>
    <row r="31" spans="1:7">
      <c r="A31" s="313"/>
      <c r="B31" s="313"/>
      <c r="C31" s="313"/>
      <c r="D31" s="313"/>
      <c r="E31" s="313"/>
      <c r="F31" s="313"/>
    </row>
    <row r="32" spans="1:7">
      <c r="A32" s="313"/>
      <c r="B32" s="313"/>
      <c r="C32" s="313"/>
      <c r="D32" s="313"/>
      <c r="E32" s="313"/>
      <c r="F32" s="313"/>
    </row>
    <row r="33" spans="1:7">
      <c r="A33" s="313"/>
      <c r="B33" s="313"/>
      <c r="C33" s="313"/>
      <c r="D33" s="313"/>
      <c r="E33" s="313"/>
      <c r="F33" s="313"/>
    </row>
    <row r="34" spans="1:7">
      <c r="A34" s="313"/>
      <c r="B34" s="313"/>
      <c r="C34" s="313"/>
      <c r="D34" s="313"/>
      <c r="E34" s="313"/>
      <c r="F34" s="313"/>
    </row>
    <row r="35" spans="1:7">
      <c r="A35" s="313"/>
      <c r="B35" s="313"/>
      <c r="C35" s="313"/>
      <c r="D35" s="313"/>
      <c r="E35" s="313"/>
      <c r="F35" s="313"/>
    </row>
    <row r="36" spans="1:7">
      <c r="A36" s="313"/>
      <c r="B36" s="313"/>
      <c r="C36" s="313"/>
      <c r="D36" s="313"/>
      <c r="E36" s="313"/>
      <c r="F36" s="313"/>
    </row>
    <row r="37" spans="1:7">
      <c r="A37" s="313"/>
      <c r="B37" s="313"/>
      <c r="C37" s="313"/>
      <c r="D37" s="313"/>
      <c r="E37" s="313"/>
      <c r="F37" s="313"/>
    </row>
    <row r="42" spans="1:7">
      <c r="G42" s="69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K7" sqref="K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206"/>
      <c r="B1" s="206"/>
      <c r="C1" s="206"/>
      <c r="D1" s="206"/>
      <c r="E1" s="206"/>
      <c r="F1" s="206"/>
      <c r="G1" s="206"/>
    </row>
    <row r="2" spans="1:9" ht="24.6" customHeight="1">
      <c r="A2" s="206"/>
      <c r="B2" s="206"/>
      <c r="C2" s="206"/>
      <c r="D2" s="206"/>
      <c r="E2" s="206"/>
      <c r="F2" s="206"/>
      <c r="G2" s="206"/>
    </row>
    <row r="3" spans="1:9" ht="25.15" customHeight="1">
      <c r="A3" s="206"/>
      <c r="B3" s="206"/>
      <c r="C3" s="206"/>
      <c r="D3" s="206"/>
      <c r="E3" s="206"/>
      <c r="F3" s="206"/>
      <c r="G3" s="206"/>
    </row>
    <row r="4" spans="1:9" ht="20.45" customHeight="1">
      <c r="A4" s="206"/>
      <c r="B4" s="206"/>
      <c r="C4" s="206"/>
      <c r="D4" s="206"/>
      <c r="E4" s="206"/>
      <c r="F4" s="206"/>
      <c r="G4" s="206"/>
    </row>
    <row r="5" spans="1:9" ht="34.15" customHeight="1">
      <c r="A5" s="43" t="s">
        <v>293</v>
      </c>
      <c r="B5" s="364" t="s">
        <v>372</v>
      </c>
      <c r="C5" s="364"/>
      <c r="D5" s="364"/>
      <c r="E5" s="364"/>
      <c r="F5" s="364"/>
      <c r="G5" s="364"/>
    </row>
    <row r="6" spans="1:9">
      <c r="A6" s="44" t="s">
        <v>294</v>
      </c>
      <c r="B6" s="363" t="s">
        <v>295</v>
      </c>
      <c r="C6" s="363"/>
      <c r="D6" s="363"/>
      <c r="E6" s="45"/>
    </row>
    <row r="7" spans="1:9">
      <c r="A7" s="44" t="s">
        <v>296</v>
      </c>
      <c r="B7" s="363" t="s">
        <v>297</v>
      </c>
      <c r="C7" s="363"/>
      <c r="D7" s="363"/>
      <c r="E7" s="45"/>
    </row>
    <row r="8" spans="1:9">
      <c r="A8" s="46" t="s">
        <v>298</v>
      </c>
      <c r="B8" s="365" t="s">
        <v>299</v>
      </c>
      <c r="C8" s="363"/>
      <c r="D8" s="363"/>
      <c r="E8" s="45"/>
    </row>
    <row r="9" spans="1:9">
      <c r="A9" s="46" t="s">
        <v>300</v>
      </c>
      <c r="B9" s="363" t="s">
        <v>301</v>
      </c>
      <c r="C9" s="363"/>
      <c r="D9" s="363"/>
      <c r="E9" s="45"/>
    </row>
    <row r="10" spans="1:9" ht="23.45" customHeight="1">
      <c r="A10" s="345" t="s">
        <v>302</v>
      </c>
      <c r="B10" s="345"/>
      <c r="C10" s="345"/>
      <c r="D10" s="345"/>
    </row>
    <row r="11" spans="1:9" ht="26.45" customHeight="1" thickBot="1">
      <c r="A11" s="345"/>
      <c r="B11" s="345"/>
      <c r="C11" s="345"/>
      <c r="D11" s="345"/>
    </row>
    <row r="12" spans="1:9" ht="21" thickBot="1">
      <c r="A12" s="346" t="s">
        <v>303</v>
      </c>
      <c r="B12" s="346"/>
      <c r="C12" s="346"/>
      <c r="D12" s="346"/>
      <c r="F12" s="347" t="s">
        <v>304</v>
      </c>
      <c r="G12" s="348"/>
    </row>
    <row r="13" spans="1:9" ht="15.75" thickBot="1">
      <c r="A13" s="349" t="s">
        <v>305</v>
      </c>
      <c r="B13" s="350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51" t="s">
        <v>358</v>
      </c>
      <c r="B14" s="352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53" t="s">
        <v>359</v>
      </c>
      <c r="B15" s="354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53" t="s">
        <v>361</v>
      </c>
      <c r="B16" s="354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5" t="s">
        <v>362</v>
      </c>
      <c r="B17" s="356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7" t="s">
        <v>363</v>
      </c>
      <c r="B18" s="358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9" t="s">
        <v>313</v>
      </c>
      <c r="B19" s="178" t="s">
        <v>314</v>
      </c>
      <c r="C19" s="361" t="s">
        <v>315</v>
      </c>
      <c r="D19" s="163">
        <v>6.4999999999999997E-3</v>
      </c>
      <c r="F19" s="340" t="s">
        <v>316</v>
      </c>
      <c r="G19" s="341"/>
      <c r="I19" s="166"/>
    </row>
    <row r="20" spans="1:11">
      <c r="A20" s="359"/>
      <c r="B20" s="179" t="s">
        <v>317</v>
      </c>
      <c r="C20" s="361"/>
      <c r="D20" s="168">
        <v>0.03</v>
      </c>
      <c r="F20" s="340"/>
      <c r="G20" s="341"/>
      <c r="I20" s="166"/>
    </row>
    <row r="21" spans="1:11">
      <c r="A21" s="359"/>
      <c r="B21" s="179" t="s">
        <v>318</v>
      </c>
      <c r="C21" s="361"/>
      <c r="D21" s="168">
        <v>0.05</v>
      </c>
      <c r="F21" s="340"/>
      <c r="G21" s="341"/>
      <c r="I21" s="166"/>
    </row>
    <row r="22" spans="1:11" ht="15.75" thickBot="1">
      <c r="A22" s="360"/>
      <c r="B22" s="180" t="s">
        <v>319</v>
      </c>
      <c r="C22" s="362"/>
      <c r="D22" s="181">
        <v>4.4999999999999998E-2</v>
      </c>
      <c r="F22" s="340"/>
      <c r="G22" s="341"/>
      <c r="I22" s="166"/>
      <c r="J22" s="166"/>
    </row>
    <row r="23" spans="1:11" ht="29.45" customHeight="1" thickBot="1">
      <c r="A23" s="342" t="s">
        <v>364</v>
      </c>
      <c r="B23" s="343"/>
      <c r="C23" s="344"/>
      <c r="D23" s="182">
        <f>SUM(D19:D22)</f>
        <v>0.13150000000000001</v>
      </c>
      <c r="F23" s="340"/>
      <c r="G23" s="341"/>
      <c r="I23" s="166"/>
      <c r="J23" s="166"/>
      <c r="K23" s="166"/>
    </row>
    <row r="24" spans="1:11" ht="15.75" thickBot="1">
      <c r="A24" s="333"/>
      <c r="B24" s="333"/>
      <c r="C24" s="333"/>
      <c r="D24" s="333"/>
      <c r="F24" s="334"/>
      <c r="G24" s="334"/>
    </row>
    <row r="25" spans="1:11" ht="15.75" thickBot="1">
      <c r="A25" s="335" t="s">
        <v>365</v>
      </c>
      <c r="B25" s="336"/>
      <c r="C25" s="337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38" t="s">
        <v>320</v>
      </c>
      <c r="B27" s="338"/>
      <c r="C27" s="338"/>
    </row>
    <row r="28" spans="1:11">
      <c r="A28" s="339" t="s">
        <v>321</v>
      </c>
      <c r="B28" s="339"/>
      <c r="C28" s="33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2023-03-20T19:34:20Z</cp:lastPrinted>
  <dcterms:created xsi:type="dcterms:W3CDTF">2023-02-23T13:14:11Z</dcterms:created>
  <dcterms:modified xsi:type="dcterms:W3CDTF">2023-04-26T13:14:21Z</dcterms:modified>
</cp:coreProperties>
</file>